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FA 7724\"/>
    </mc:Choice>
  </mc:AlternateContent>
  <xr:revisionPtr revIDLastSave="0" documentId="8_{C85D0BFB-EF86-45C6-B2F8-5141A1A451E4}" xr6:coauthVersionLast="47" xr6:coauthVersionMax="47" xr10:uidLastSave="{00000000-0000-0000-0000-000000000000}"/>
  <bookViews>
    <workbookView xWindow="-120" yWindow="-120" windowWidth="29040" windowHeight="15840" xr2:uid="{CC3FEC9B-33E6-4920-88C4-32682A105963}"/>
  </bookViews>
  <sheets>
    <sheet name="Planilha1" sheetId="1" r:id="rId1"/>
  </sheets>
  <externalReferences>
    <externalReference r:id="rId2"/>
  </externalReferences>
  <definedNames>
    <definedName name="_xlnm.Print_Area" localSheetId="0">Planilha1!$A$1:$O$37</definedName>
    <definedName name="Motorista">[1]SOLICITANTE!$M$3:$M$16</definedName>
    <definedName name="Solicita">[1]SOLICITANTE!$B$3:$B$82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N35" i="1" s="1"/>
  <c r="K35" i="1"/>
  <c r="L34" i="1"/>
  <c r="N34" i="1" s="1"/>
  <c r="K34" i="1"/>
  <c r="L33" i="1"/>
  <c r="N33" i="1" s="1"/>
  <c r="K33" i="1"/>
  <c r="L32" i="1"/>
  <c r="N32" i="1" s="1"/>
  <c r="K32" i="1"/>
  <c r="L31" i="1"/>
  <c r="N31" i="1" s="1"/>
  <c r="K31" i="1"/>
  <c r="L30" i="1"/>
  <c r="N30" i="1" s="1"/>
  <c r="K30" i="1"/>
  <c r="E30" i="1"/>
  <c r="L29" i="1"/>
  <c r="N29" i="1" s="1"/>
  <c r="K29" i="1"/>
  <c r="L28" i="1"/>
  <c r="N28" i="1" s="1"/>
  <c r="K28" i="1"/>
  <c r="N27" i="1"/>
  <c r="K27" i="1"/>
  <c r="N26" i="1"/>
  <c r="K26" i="1"/>
  <c r="N25" i="1"/>
  <c r="L25" i="1"/>
  <c r="K25" i="1"/>
  <c r="L24" i="1"/>
  <c r="N24" i="1" s="1"/>
  <c r="K24" i="1"/>
  <c r="L23" i="1"/>
  <c r="N23" i="1" s="1"/>
  <c r="K23" i="1"/>
  <c r="E23" i="1"/>
  <c r="N22" i="1"/>
  <c r="L22" i="1"/>
  <c r="K22" i="1"/>
  <c r="L21" i="1"/>
  <c r="N21" i="1" s="1"/>
  <c r="K21" i="1"/>
  <c r="L20" i="1"/>
  <c r="N20" i="1" s="1"/>
  <c r="K20" i="1"/>
  <c r="E20" i="1"/>
  <c r="L19" i="1"/>
  <c r="N19" i="1" s="1"/>
  <c r="K19" i="1"/>
  <c r="E19" i="1"/>
  <c r="L18" i="1"/>
  <c r="N18" i="1" s="1"/>
  <c r="K18" i="1"/>
  <c r="L17" i="1"/>
  <c r="N17" i="1" s="1"/>
  <c r="K17" i="1"/>
  <c r="L16" i="1"/>
  <c r="N16" i="1" s="1"/>
  <c r="K16" i="1"/>
  <c r="L15" i="1"/>
  <c r="N15" i="1" s="1"/>
  <c r="K15" i="1"/>
  <c r="E15" i="1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<sst xmlns="http://schemas.openxmlformats.org/spreadsheetml/2006/main" count="172" uniqueCount="78">
  <si>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</si>
  <si>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</si>
  <si>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</si>
  <si>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</si>
  <si>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</si>
  <si>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</si>
  <si>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</si>
  <si>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</si>
  <si>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</si>
  <si>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</si>
  <si>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</si>
  <si>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</si>
  <si>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</si>
  <si>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</si>
  <si>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</si>
  <si>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</si>
  <si>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</si>
  <si>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</si>
  <si>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</si>
  <si>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</si>
  <si>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</si>
  <si>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</si>
  <si>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</si>
  <si>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João Augusto Rios</t>
  </si>
  <si>
    <t>Secretaria Geral - Pav. ADM - 2º andar</t>
  </si>
  <si>
    <t>Entrega de Ofícios referente a Solenidade da Medalha da Segurança Pública em diversas corporações de Segurança (PM, Civil, Bombeiros, ROPAM)</t>
  </si>
  <si>
    <t>Ademir Moreira</t>
  </si>
  <si>
    <t>Gab. 17</t>
  </si>
  <si>
    <t>VILA MIRIM</t>
  </si>
  <si>
    <t>Paço Municipal</t>
  </si>
  <si>
    <t>Levantamento de Processos Secretaria de Finanças</t>
  </si>
  <si>
    <t>Laercio Brandão Amaral</t>
  </si>
  <si>
    <t>Solemar</t>
  </si>
  <si>
    <t>Bairro Solemar</t>
  </si>
  <si>
    <t>Fiscalização na USAFA Solemar</t>
  </si>
  <si>
    <t>Sergio R B Marinho</t>
  </si>
  <si>
    <t>MOT - Pav. ADM - Térreo</t>
  </si>
  <si>
    <t>Anhanguera</t>
  </si>
  <si>
    <t>Bairro Anhanguera</t>
  </si>
  <si>
    <t>Abastecimento/ lavagem/ troca lâmpada em veículo oficial</t>
  </si>
  <si>
    <t>Andre Luiz Cozzi</t>
  </si>
  <si>
    <t>Gab. 13</t>
  </si>
  <si>
    <t xml:space="preserve"> Verificar denúncias de munícipes na USAFA Guilhermina/ Reunião com a Sra. Prefeita</t>
  </si>
  <si>
    <t>Angélica Maria dos Santos</t>
  </si>
  <si>
    <t>José de Jesus Ferreira Gonçalves</t>
  </si>
  <si>
    <t>Envio de Ofício GPC 238/22 ao Executivo Municipal</t>
  </si>
  <si>
    <t>Nailson Araujo Oliveira</t>
  </si>
  <si>
    <t>Protocolar Ofícios e  Correios</t>
  </si>
  <si>
    <t>Protocolar Ofícios</t>
  </si>
  <si>
    <t>Eloy Catão</t>
  </si>
  <si>
    <t>Gab. 19</t>
  </si>
  <si>
    <t>Entrega de Ofícios 30 a 36: SEDUC/ SESAP/ SECULT/ JUVENTUDE/ SEAS/ SEEL</t>
  </si>
  <si>
    <t>Rosemar Amorim Oliveira Costa da Silva</t>
  </si>
  <si>
    <t>Levar documento na Prefeitura</t>
  </si>
  <si>
    <t>Marcos Linhares</t>
  </si>
  <si>
    <t>Verificar buracos em via pública: Rua Safira</t>
  </si>
  <si>
    <t>Entrega de Ofícios 38 e 39 NAS Secretarias de Esportes e Transito</t>
  </si>
  <si>
    <t>Guilherme Fagundes</t>
  </si>
  <si>
    <t>Boqueirão</t>
  </si>
  <si>
    <t>Bairro Boqueirão</t>
  </si>
  <si>
    <t>Visita técnica e instalação de equipmanetos no PDA ref. Evento Oficial</t>
  </si>
  <si>
    <t>Envio de Ofício GPC 241/22 ao Executivo Municipal</t>
  </si>
  <si>
    <t xml:space="preserve">Evento Sessão Solene: entrega das Medalhas de Segurança Pública realizado no PDA </t>
  </si>
  <si>
    <t>Levantamento de Processos Secretaria de Obras</t>
  </si>
  <si>
    <t>Reunião do Sr. Ver. Betinho com Sra. Prefeita Raquel Chini</t>
  </si>
  <si>
    <t>Abastecimento e lavagem de veículo oficial</t>
  </si>
  <si>
    <t>Verificar denúncia de munícipes à Rua Luiz Amaro Costa, 1667/ Cobrar respóstas dos ofícios 30/ 32 e 34 na PMEPG</t>
  </si>
  <si>
    <t>Envio de Ofício GPC 242 e 243/22 ao Executivo Municipal</t>
  </si>
  <si>
    <t>Luiz Henrique Nunes Junior</t>
  </si>
  <si>
    <t xml:space="preserve">Reunião Gabinete do Prefeito </t>
  </si>
  <si>
    <t>Vila São Jorge</t>
  </si>
  <si>
    <t>Verificar buracos em via pública: Rua Alécio Messiano (alt. No. 500)</t>
  </si>
  <si>
    <t>Eduardo Bittencourt Bosquetti</t>
  </si>
  <si>
    <t>Gab. 21</t>
  </si>
  <si>
    <t>Protocolar Processo SEFIN</t>
  </si>
  <si>
    <t>Tony Tagawa</t>
  </si>
  <si>
    <t>Gab. 03</t>
  </si>
  <si>
    <t>Reunião com Secretário Mauricio no PDA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</si>
</sst>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-Controle%20do%20Ve&#237;culo%20FFA-7724.xlsx" TargetMode="External"/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ADM - Pav. ADM - Térreo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GAB03</v>
          </cell>
          <cell r="K58" t="str">
            <v>Gabinete nº 03 - Pav.VER - 1º andar</v>
          </cell>
        </row>
        <row r="59">
          <cell r="B59" t="str">
            <v>Michele Correia Quintas dos Santos</v>
          </cell>
          <cell r="C59" t="str">
            <v>A</v>
          </cell>
          <cell r="D59" t="str">
            <v>Michele Correia Quintas dos Santos</v>
          </cell>
          <cell r="E59" t="str">
            <v>Vereador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Miriam Yukie Kato</v>
          </cell>
          <cell r="C61" t="str">
            <v>A</v>
          </cell>
          <cell r="E61" t="str">
            <v>Recepcionista</v>
          </cell>
          <cell r="J61" t="str">
            <v>REC</v>
          </cell>
          <cell r="K61" t="str">
            <v>REC - Pav. ADM - Térreo</v>
          </cell>
        </row>
        <row r="62">
          <cell r="B62" t="str">
            <v>Naia Gonçalves da Conceição</v>
          </cell>
          <cell r="C62" t="str">
            <v>A</v>
          </cell>
          <cell r="D62" t="str">
            <v>Marco Antonio de Sousa</v>
          </cell>
          <cell r="E62" t="str">
            <v>Assessor Parlamentar</v>
          </cell>
          <cell r="F62">
            <v>450</v>
          </cell>
          <cell r="G62">
            <v>43466</v>
          </cell>
          <cell r="J62" t="str">
            <v>GAB11</v>
          </cell>
          <cell r="K62" t="str">
            <v>Gabinete nº 11 - Pav.VER - 1º andar</v>
          </cell>
        </row>
        <row r="63">
          <cell r="B63" t="str">
            <v>Natanael Vieira de Oliveira</v>
          </cell>
          <cell r="C63" t="str">
            <v>A</v>
          </cell>
          <cell r="D63" t="str">
            <v>Natanael Vieira de Oliveira</v>
          </cell>
          <cell r="E63" t="str">
            <v>Vereador</v>
          </cell>
          <cell r="J63" t="str">
            <v>GAB02</v>
          </cell>
          <cell r="K63" t="str">
            <v>Gabinete nº 02 - Pav.VER - 1º andar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TEL</v>
          </cell>
          <cell r="K79" t="str">
            <v>TEL - Pav. ADM - Térreo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  <row r="86">
          <cell r="B86" t="str">
            <v>Sergio Luiz Schiano de Souza</v>
          </cell>
          <cell r="C86" t="str">
            <v>A</v>
          </cell>
          <cell r="D86" t="str">
            <v>Sergio Luiz Schiano de Souza</v>
          </cell>
          <cell r="E86" t="str">
            <v>Vereador</v>
          </cell>
          <cell r="J86" t="str">
            <v>GAB22</v>
          </cell>
          <cell r="K86" t="str">
            <v>Gabinete nº 22 -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2BB2-907A-461E-94E6-C6697F3EAEB4}">
  <dimension ref="A1:N35"/>
  <sheetViews>
    <sheetView tabSelected="1" view="pageBreakPreview" zoomScale="60" zoomScaleNormal="100" workbookViewId="0">
      <selection activeCell="T15" sqref="T15"/>
    </sheetView>
  </sheetViews>
  <sheetFormatPr defaultRowHeight="15" x14ac:dyDescent="0.25"/>
  <cols>
    <col min="2" max="2" width="12.5703125" bestFit="1" customWidth="1"/>
    <col min="3" max="3" width="32.7109375" bestFit="1" customWidth="1"/>
    <col min="4" max="4" width="43.42578125" bestFit="1" customWidth="1"/>
    <col min="5" max="5" width="41.85546875" bestFit="1" customWidth="1"/>
    <col min="6" max="6" width="24.28515625" customWidth="1"/>
    <col min="7" max="7" width="27.28515625" customWidth="1"/>
    <col min="8" max="8" width="61.85546875" bestFit="1" customWidth="1"/>
    <col min="9" max="9" width="12.5703125" customWidth="1"/>
    <col min="10" max="10" width="16" customWidth="1"/>
    <col min="11" max="11" width="11.5703125" customWidth="1"/>
    <col min="12" max="12" width="11.28515625" customWidth="1"/>
    <col min="14" max="14" width="13.71093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</v>
      </c>
      <c r="B4" s="5"/>
      <c r="D4" s="6" t="s">
        <v>3</v>
      </c>
      <c r="E4" s="7"/>
      <c r="F4" s="7"/>
      <c r="G4" s="7"/>
      <c r="H4" s="7"/>
      <c r="I4" s="8"/>
      <c r="L4" s="6" t="s">
        <v>4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5</v>
      </c>
      <c r="B6" s="15"/>
      <c r="D6" s="14" t="s">
        <v>6</v>
      </c>
      <c r="E6" s="16"/>
      <c r="F6" s="17"/>
      <c r="G6" s="18"/>
      <c r="H6" s="18"/>
      <c r="I6" s="15"/>
      <c r="L6" s="19">
        <v>50597</v>
      </c>
      <c r="M6" s="20"/>
      <c r="N6" s="21"/>
    </row>
    <row r="7" spans="1:14" ht="15.75" thickBot="1" x14ac:dyDescent="0.3"/>
    <row r="8" spans="1:14" ht="16.5" thickBot="1" x14ac:dyDescent="0.3">
      <c r="A8" s="22" t="s">
        <v>7</v>
      </c>
      <c r="B8" s="22" t="s">
        <v>8</v>
      </c>
      <c r="C8" s="23" t="s">
        <v>9</v>
      </c>
      <c r="D8" s="23" t="s">
        <v>10</v>
      </c>
      <c r="E8" s="24" t="s">
        <v>11</v>
      </c>
      <c r="F8" s="23" t="s">
        <v>12</v>
      </c>
      <c r="G8" s="25" t="s">
        <v>13</v>
      </c>
      <c r="H8" s="26" t="s">
        <v>14</v>
      </c>
      <c r="I8" s="26" t="s">
        <v>15</v>
      </c>
      <c r="J8" s="23"/>
      <c r="K8" s="23"/>
      <c r="L8" s="26" t="s">
        <v>16</v>
      </c>
      <c r="M8" s="23"/>
      <c r="N8" s="23"/>
    </row>
    <row r="9" spans="1:14" ht="63.75" thickBot="1" x14ac:dyDescent="0.3">
      <c r="A9" s="22"/>
      <c r="B9" s="22"/>
      <c r="C9" s="23"/>
      <c r="D9" s="23"/>
      <c r="E9" s="25"/>
      <c r="F9" s="23"/>
      <c r="G9" s="25"/>
      <c r="H9" s="23"/>
      <c r="I9" s="27" t="s">
        <v>17</v>
      </c>
      <c r="J9" s="27" t="s">
        <v>18</v>
      </c>
      <c r="K9" s="28" t="s">
        <v>19</v>
      </c>
      <c r="L9" s="28" t="s">
        <v>20</v>
      </c>
      <c r="M9" s="27" t="s">
        <v>21</v>
      </c>
      <c r="N9" s="28" t="s">
        <v>22</v>
      </c>
    </row>
    <row r="10" spans="1:14" ht="50.1" customHeight="1" x14ac:dyDescent="0.25">
      <c r="A10" s="29"/>
      <c r="B10" s="30">
        <v>44806</v>
      </c>
      <c r="C10" s="31" t="s">
        <v>23</v>
      </c>
      <c r="D10" s="31" t="s">
        <v>23</v>
      </c>
      <c r="E10" s="32" t="s">
        <v>24</v>
      </c>
      <c r="F10" s="31"/>
      <c r="G10" s="33"/>
      <c r="H10" s="34" t="s">
        <v>25</v>
      </c>
      <c r="I10" s="35">
        <v>0.39583333333333331</v>
      </c>
      <c r="J10" s="35">
        <v>0.49305555555555558</v>
      </c>
      <c r="K10" s="36">
        <f t="shared" ref="K10:K35" si="0">IF(I10="","",IF(J10="","",J10-I10))</f>
        <v>9.7222222222222265E-2</v>
      </c>
      <c r="L10" s="37">
        <v>50597</v>
      </c>
      <c r="M10" s="38">
        <v>50636</v>
      </c>
      <c r="N10" s="39">
        <f t="shared" ref="N10:N35" si="1">IF(M10=0,"",M10-L10)</f>
        <v>39</v>
      </c>
    </row>
    <row r="11" spans="1:14" ht="30" customHeight="1" x14ac:dyDescent="0.25">
      <c r="A11" s="29"/>
      <c r="B11" s="30">
        <v>44806</v>
      </c>
      <c r="C11" s="31" t="s">
        <v>26</v>
      </c>
      <c r="D11" s="31" t="s">
        <v>26</v>
      </c>
      <c r="E11" s="32" t="s">
        <v>27</v>
      </c>
      <c r="F11" s="31" t="s">
        <v>28</v>
      </c>
      <c r="G11" s="33" t="s">
        <v>29</v>
      </c>
      <c r="H11" s="31" t="s">
        <v>30</v>
      </c>
      <c r="I11" s="35">
        <v>0.63194444444444442</v>
      </c>
      <c r="J11" s="35">
        <v>0.68541666666666667</v>
      </c>
      <c r="K11" s="36">
        <f t="shared" si="0"/>
        <v>5.3472222222222254E-2</v>
      </c>
      <c r="L11" s="37">
        <f t="shared" ref="L11:L35" si="2">M10</f>
        <v>50636</v>
      </c>
      <c r="M11" s="38">
        <v>50658</v>
      </c>
      <c r="N11" s="39">
        <f t="shared" si="1"/>
        <v>22</v>
      </c>
    </row>
    <row r="12" spans="1:14" ht="30" customHeight="1" x14ac:dyDescent="0.25">
      <c r="A12" s="29"/>
      <c r="B12" s="30">
        <v>44809</v>
      </c>
      <c r="C12" s="31" t="s">
        <v>31</v>
      </c>
      <c r="D12" s="31" t="s">
        <v>31</v>
      </c>
      <c r="E12" s="32" t="s">
        <v>27</v>
      </c>
      <c r="F12" s="40" t="s">
        <v>32</v>
      </c>
      <c r="G12" s="33" t="s">
        <v>33</v>
      </c>
      <c r="H12" s="31" t="s">
        <v>34</v>
      </c>
      <c r="I12" s="35">
        <v>0.35416666666666669</v>
      </c>
      <c r="J12" s="35">
        <v>0.4236111111111111</v>
      </c>
      <c r="K12" s="36">
        <f t="shared" si="0"/>
        <v>6.944444444444442E-2</v>
      </c>
      <c r="L12" s="37">
        <f t="shared" si="2"/>
        <v>50658</v>
      </c>
      <c r="M12" s="41">
        <v>50708</v>
      </c>
      <c r="N12" s="39">
        <f t="shared" si="1"/>
        <v>50</v>
      </c>
    </row>
    <row r="13" spans="1:14" ht="30" customHeight="1" x14ac:dyDescent="0.25">
      <c r="A13" s="29"/>
      <c r="B13" s="30">
        <v>44809</v>
      </c>
      <c r="C13" s="31" t="s">
        <v>35</v>
      </c>
      <c r="D13" s="31" t="s">
        <v>35</v>
      </c>
      <c r="E13" s="32" t="s">
        <v>36</v>
      </c>
      <c r="F13" s="40" t="s">
        <v>37</v>
      </c>
      <c r="G13" s="33" t="s">
        <v>38</v>
      </c>
      <c r="H13" s="31" t="s">
        <v>39</v>
      </c>
      <c r="I13" s="35">
        <v>0.58333333333333337</v>
      </c>
      <c r="J13" s="35">
        <v>0.625</v>
      </c>
      <c r="K13" s="36">
        <f t="shared" si="0"/>
        <v>4.166666666666663E-2</v>
      </c>
      <c r="L13" s="37">
        <f t="shared" si="2"/>
        <v>50708</v>
      </c>
      <c r="M13" s="41">
        <v>50722</v>
      </c>
      <c r="N13" s="39">
        <f t="shared" si="1"/>
        <v>14</v>
      </c>
    </row>
    <row r="14" spans="1:14" ht="30" customHeight="1" x14ac:dyDescent="0.25">
      <c r="A14" s="29"/>
      <c r="B14" s="30">
        <v>44810</v>
      </c>
      <c r="C14" s="31" t="s">
        <v>40</v>
      </c>
      <c r="D14" s="31" t="s">
        <v>40</v>
      </c>
      <c r="E14" s="32" t="s">
        <v>41</v>
      </c>
      <c r="F14" s="40" t="s">
        <v>28</v>
      </c>
      <c r="G14" s="33" t="s">
        <v>29</v>
      </c>
      <c r="H14" s="34" t="s">
        <v>42</v>
      </c>
      <c r="I14" s="35">
        <v>0.63541666666666663</v>
      </c>
      <c r="J14" s="35">
        <v>0.75</v>
      </c>
      <c r="K14" s="36">
        <f t="shared" si="0"/>
        <v>0.11458333333333337</v>
      </c>
      <c r="L14" s="37">
        <f t="shared" si="2"/>
        <v>50722</v>
      </c>
      <c r="M14" s="41">
        <v>50769</v>
      </c>
      <c r="N14" s="39">
        <f t="shared" si="1"/>
        <v>47</v>
      </c>
    </row>
    <row r="15" spans="1:14" ht="30" customHeight="1" x14ac:dyDescent="0.25">
      <c r="A15" s="29"/>
      <c r="B15" s="30">
        <v>44813</v>
      </c>
      <c r="C15" s="31" t="s">
        <v>43</v>
      </c>
      <c r="D15" s="42" t="s">
        <v>44</v>
      </c>
      <c r="E15" s="32" t="str">
        <f>IF(D15="","",VLOOKUP(D15,[1]SOLICITANTE!B$3:K$86,10))</f>
        <v>Secretaria Geral - Pav. ADM - 2º andar</v>
      </c>
      <c r="F15" s="40" t="s">
        <v>28</v>
      </c>
      <c r="G15" s="33" t="s">
        <v>29</v>
      </c>
      <c r="H15" s="31" t="s">
        <v>45</v>
      </c>
      <c r="I15" s="35">
        <v>0.4513888888888889</v>
      </c>
      <c r="J15" s="35">
        <v>0.49305555555555558</v>
      </c>
      <c r="K15" s="36">
        <f t="shared" si="0"/>
        <v>4.1666666666666685E-2</v>
      </c>
      <c r="L15" s="37">
        <f t="shared" si="2"/>
        <v>50769</v>
      </c>
      <c r="M15" s="41">
        <v>50789</v>
      </c>
      <c r="N15" s="39">
        <f t="shared" si="1"/>
        <v>20</v>
      </c>
    </row>
    <row r="16" spans="1:14" ht="30" customHeight="1" x14ac:dyDescent="0.25">
      <c r="A16" s="29"/>
      <c r="B16" s="30">
        <v>44813</v>
      </c>
      <c r="C16" s="31" t="s">
        <v>43</v>
      </c>
      <c r="D16" s="42" t="s">
        <v>46</v>
      </c>
      <c r="E16" s="32" t="s">
        <v>24</v>
      </c>
      <c r="F16" s="40" t="s">
        <v>28</v>
      </c>
      <c r="G16" s="33" t="s">
        <v>29</v>
      </c>
      <c r="H16" s="31" t="s">
        <v>47</v>
      </c>
      <c r="I16" s="35">
        <v>0.56944444444444442</v>
      </c>
      <c r="J16" s="35">
        <v>0.65972222222222221</v>
      </c>
      <c r="K16" s="36">
        <f t="shared" si="0"/>
        <v>9.027777777777779E-2</v>
      </c>
      <c r="L16" s="37">
        <f t="shared" si="2"/>
        <v>50789</v>
      </c>
      <c r="M16" s="41">
        <v>50810</v>
      </c>
      <c r="N16" s="39">
        <f t="shared" si="1"/>
        <v>21</v>
      </c>
    </row>
    <row r="17" spans="1:14" ht="30" customHeight="1" x14ac:dyDescent="0.25">
      <c r="A17" s="29"/>
      <c r="B17" s="30">
        <v>44816</v>
      </c>
      <c r="C17" s="31" t="s">
        <v>43</v>
      </c>
      <c r="D17" s="42" t="s">
        <v>46</v>
      </c>
      <c r="E17" s="32" t="s">
        <v>24</v>
      </c>
      <c r="F17" s="31" t="s">
        <v>28</v>
      </c>
      <c r="G17" s="33" t="s">
        <v>29</v>
      </c>
      <c r="H17" s="31" t="s">
        <v>48</v>
      </c>
      <c r="I17" s="35">
        <v>0.39583333333333331</v>
      </c>
      <c r="J17" s="35">
        <v>0.4513888888888889</v>
      </c>
      <c r="K17" s="36">
        <f t="shared" si="0"/>
        <v>5.555555555555558E-2</v>
      </c>
      <c r="L17" s="37">
        <f t="shared" si="2"/>
        <v>50810</v>
      </c>
      <c r="M17" s="38">
        <v>50834</v>
      </c>
      <c r="N17" s="39">
        <f t="shared" si="1"/>
        <v>24</v>
      </c>
    </row>
    <row r="18" spans="1:14" ht="30" customHeight="1" x14ac:dyDescent="0.25">
      <c r="A18" s="29"/>
      <c r="B18" s="30">
        <v>44816</v>
      </c>
      <c r="C18" s="31" t="s">
        <v>49</v>
      </c>
      <c r="D18" s="31" t="s">
        <v>49</v>
      </c>
      <c r="E18" s="32" t="s">
        <v>50</v>
      </c>
      <c r="F18" s="40" t="s">
        <v>28</v>
      </c>
      <c r="G18" s="33" t="s">
        <v>29</v>
      </c>
      <c r="H18" s="34" t="s">
        <v>51</v>
      </c>
      <c r="I18" s="35">
        <v>0.52083333333333337</v>
      </c>
      <c r="J18" s="35">
        <v>0.6333333333333333</v>
      </c>
      <c r="K18" s="36">
        <f t="shared" si="0"/>
        <v>0.11249999999999993</v>
      </c>
      <c r="L18" s="37">
        <f t="shared" si="2"/>
        <v>50834</v>
      </c>
      <c r="M18" s="41">
        <v>50859</v>
      </c>
      <c r="N18" s="39">
        <f t="shared" si="1"/>
        <v>25</v>
      </c>
    </row>
    <row r="19" spans="1:14" ht="30" customHeight="1" x14ac:dyDescent="0.25">
      <c r="A19" s="29"/>
      <c r="B19" s="30">
        <v>44817</v>
      </c>
      <c r="C19" s="31" t="s">
        <v>35</v>
      </c>
      <c r="D19" s="42" t="s">
        <v>52</v>
      </c>
      <c r="E19" s="32" t="str">
        <f>IF(D19="","",VLOOKUP(D19,[1]SOLICITANTE!B$3:K$86,10))</f>
        <v>Gabinete da Presidência</v>
      </c>
      <c r="F19" s="40" t="s">
        <v>28</v>
      </c>
      <c r="G19" s="33" t="s">
        <v>29</v>
      </c>
      <c r="H19" s="31" t="s">
        <v>53</v>
      </c>
      <c r="I19" s="35">
        <v>0.58333333333333337</v>
      </c>
      <c r="J19" s="35">
        <v>0.62569444444444444</v>
      </c>
      <c r="K19" s="36">
        <f t="shared" si="0"/>
        <v>4.2361111111111072E-2</v>
      </c>
      <c r="L19" s="37">
        <f t="shared" si="2"/>
        <v>50859</v>
      </c>
      <c r="M19" s="41">
        <v>50881</v>
      </c>
      <c r="N19" s="39">
        <f t="shared" si="1"/>
        <v>22</v>
      </c>
    </row>
    <row r="20" spans="1:14" ht="30" customHeight="1" x14ac:dyDescent="0.25">
      <c r="A20" s="29"/>
      <c r="B20" s="30">
        <v>44818</v>
      </c>
      <c r="C20" s="31" t="s">
        <v>54</v>
      </c>
      <c r="D20" s="31" t="s">
        <v>54</v>
      </c>
      <c r="E20" s="32" t="str">
        <f>IF(D20="","",VLOOKUP(D20,[1]SOLICITANTE!B$3:K$86,10))</f>
        <v>Gabinete nº 22 - Pav. VER - 2º andar</v>
      </c>
      <c r="F20" s="40" t="s">
        <v>32</v>
      </c>
      <c r="G20" s="33" t="s">
        <v>33</v>
      </c>
      <c r="H20" s="31" t="s">
        <v>55</v>
      </c>
      <c r="I20" s="35">
        <v>0.40277777777777773</v>
      </c>
      <c r="J20" s="35">
        <v>0.47916666666666669</v>
      </c>
      <c r="K20" s="36">
        <f t="shared" si="0"/>
        <v>7.6388888888888951E-2</v>
      </c>
      <c r="L20" s="37">
        <f t="shared" si="2"/>
        <v>50881</v>
      </c>
      <c r="M20" s="41">
        <v>50902</v>
      </c>
      <c r="N20" s="39">
        <f t="shared" si="1"/>
        <v>21</v>
      </c>
    </row>
    <row r="21" spans="1:14" ht="30" customHeight="1" x14ac:dyDescent="0.25">
      <c r="A21" s="29"/>
      <c r="B21" s="30">
        <v>44818</v>
      </c>
      <c r="C21" s="31" t="s">
        <v>49</v>
      </c>
      <c r="D21" s="31" t="s">
        <v>49</v>
      </c>
      <c r="E21" s="32" t="s">
        <v>50</v>
      </c>
      <c r="F21" s="40" t="s">
        <v>28</v>
      </c>
      <c r="G21" s="33" t="s">
        <v>29</v>
      </c>
      <c r="H21" s="34" t="s">
        <v>56</v>
      </c>
      <c r="I21" s="35">
        <v>0.59444444444444444</v>
      </c>
      <c r="J21" s="35">
        <v>0.65694444444444444</v>
      </c>
      <c r="K21" s="36">
        <f t="shared" si="0"/>
        <v>6.25E-2</v>
      </c>
      <c r="L21" s="37">
        <f t="shared" si="2"/>
        <v>50902</v>
      </c>
      <c r="M21" s="41">
        <v>50923</v>
      </c>
      <c r="N21" s="39">
        <f t="shared" si="1"/>
        <v>21</v>
      </c>
    </row>
    <row r="22" spans="1:14" ht="30" customHeight="1" x14ac:dyDescent="0.25">
      <c r="A22" s="29"/>
      <c r="B22" s="30">
        <v>44819</v>
      </c>
      <c r="C22" s="31" t="s">
        <v>57</v>
      </c>
      <c r="D22" s="31" t="s">
        <v>57</v>
      </c>
      <c r="E22" s="32" t="s">
        <v>24</v>
      </c>
      <c r="F22" s="40" t="s">
        <v>58</v>
      </c>
      <c r="G22" s="33" t="s">
        <v>59</v>
      </c>
      <c r="H22" s="34" t="s">
        <v>60</v>
      </c>
      <c r="I22" s="35">
        <v>0.5</v>
      </c>
      <c r="J22" s="35">
        <v>0.59722222222222221</v>
      </c>
      <c r="K22" s="36">
        <f t="shared" si="0"/>
        <v>9.722222222222221E-2</v>
      </c>
      <c r="L22" s="37">
        <f t="shared" si="2"/>
        <v>50923</v>
      </c>
      <c r="M22" s="41">
        <v>50926</v>
      </c>
      <c r="N22" s="39">
        <f t="shared" si="1"/>
        <v>3</v>
      </c>
    </row>
    <row r="23" spans="1:14" ht="30" customHeight="1" x14ac:dyDescent="0.25">
      <c r="A23" s="29"/>
      <c r="B23" s="30">
        <v>44819</v>
      </c>
      <c r="C23" s="31" t="s">
        <v>43</v>
      </c>
      <c r="D23" s="42" t="s">
        <v>44</v>
      </c>
      <c r="E23" s="32" t="str">
        <f>IF(D23="","",VLOOKUP(D23,[1]SOLICITANTE!B$3:K$86,10))</f>
        <v>Secretaria Geral - Pav. ADM - 2º andar</v>
      </c>
      <c r="F23" s="40" t="s">
        <v>28</v>
      </c>
      <c r="G23" s="33" t="s">
        <v>29</v>
      </c>
      <c r="H23" s="31" t="s">
        <v>61</v>
      </c>
      <c r="I23" s="35">
        <v>0.60416666666666663</v>
      </c>
      <c r="J23" s="35">
        <v>0.66666666666666663</v>
      </c>
      <c r="K23" s="36">
        <f t="shared" si="0"/>
        <v>6.25E-2</v>
      </c>
      <c r="L23" s="37">
        <f t="shared" si="2"/>
        <v>50926</v>
      </c>
      <c r="M23" s="41">
        <v>50948</v>
      </c>
      <c r="N23" s="39">
        <f t="shared" si="1"/>
        <v>22</v>
      </c>
    </row>
    <row r="24" spans="1:14" ht="30" customHeight="1" x14ac:dyDescent="0.25">
      <c r="A24" s="29"/>
      <c r="B24" s="30">
        <v>44819</v>
      </c>
      <c r="C24" s="31" t="s">
        <v>57</v>
      </c>
      <c r="D24" s="31" t="s">
        <v>57</v>
      </c>
      <c r="E24" s="32" t="s">
        <v>24</v>
      </c>
      <c r="F24" s="40" t="s">
        <v>58</v>
      </c>
      <c r="G24" s="33" t="s">
        <v>59</v>
      </c>
      <c r="H24" s="34" t="s">
        <v>62</v>
      </c>
      <c r="I24" s="35">
        <v>0.72916666666666663</v>
      </c>
      <c r="J24" s="35">
        <v>0.90972222222222221</v>
      </c>
      <c r="K24" s="36">
        <f t="shared" si="0"/>
        <v>0.18055555555555558</v>
      </c>
      <c r="L24" s="37">
        <f t="shared" si="2"/>
        <v>50948</v>
      </c>
      <c r="M24" s="41">
        <v>50957</v>
      </c>
      <c r="N24" s="39">
        <f t="shared" si="1"/>
        <v>9</v>
      </c>
    </row>
    <row r="25" spans="1:14" ht="30" customHeight="1" x14ac:dyDescent="0.25">
      <c r="A25" s="29"/>
      <c r="B25" s="30">
        <v>44820</v>
      </c>
      <c r="C25" s="31" t="s">
        <v>26</v>
      </c>
      <c r="D25" s="31" t="s">
        <v>26</v>
      </c>
      <c r="E25" s="32" t="s">
        <v>27</v>
      </c>
      <c r="F25" s="31" t="s">
        <v>28</v>
      </c>
      <c r="G25" s="33" t="s">
        <v>29</v>
      </c>
      <c r="H25" s="31" t="s">
        <v>63</v>
      </c>
      <c r="I25" s="35">
        <v>0.41666666666666669</v>
      </c>
      <c r="J25" s="35">
        <v>0.48958333333333331</v>
      </c>
      <c r="K25" s="36">
        <f t="shared" si="0"/>
        <v>7.291666666666663E-2</v>
      </c>
      <c r="L25" s="37">
        <f t="shared" si="2"/>
        <v>50957</v>
      </c>
      <c r="M25" s="38">
        <v>50982</v>
      </c>
      <c r="N25" s="39">
        <f t="shared" si="1"/>
        <v>25</v>
      </c>
    </row>
    <row r="26" spans="1:14" ht="30" customHeight="1" x14ac:dyDescent="0.25">
      <c r="A26" s="29"/>
      <c r="B26" s="30">
        <v>44823</v>
      </c>
      <c r="C26" s="31" t="s">
        <v>49</v>
      </c>
      <c r="D26" s="31" t="s">
        <v>49</v>
      </c>
      <c r="E26" s="32" t="s">
        <v>50</v>
      </c>
      <c r="F26" s="40" t="s">
        <v>28</v>
      </c>
      <c r="G26" s="33" t="s">
        <v>29</v>
      </c>
      <c r="H26" s="31" t="s">
        <v>64</v>
      </c>
      <c r="I26" s="35">
        <v>0.4375</v>
      </c>
      <c r="J26" s="35">
        <v>0.55902777777777779</v>
      </c>
      <c r="K26" s="36">
        <f t="shared" si="0"/>
        <v>0.12152777777777779</v>
      </c>
      <c r="L26" s="37">
        <v>50982</v>
      </c>
      <c r="M26" s="41">
        <v>51002</v>
      </c>
      <c r="N26" s="39">
        <f t="shared" si="1"/>
        <v>20</v>
      </c>
    </row>
    <row r="27" spans="1:14" ht="30" customHeight="1" x14ac:dyDescent="0.25">
      <c r="A27" s="29"/>
      <c r="B27" s="30">
        <v>44823</v>
      </c>
      <c r="C27" s="31" t="s">
        <v>31</v>
      </c>
      <c r="D27" s="31" t="s">
        <v>31</v>
      </c>
      <c r="E27" s="32" t="s">
        <v>27</v>
      </c>
      <c r="F27" s="31" t="s">
        <v>28</v>
      </c>
      <c r="G27" s="33" t="s">
        <v>29</v>
      </c>
      <c r="H27" s="31" t="s">
        <v>63</v>
      </c>
      <c r="I27" s="35">
        <v>0.60069444444444442</v>
      </c>
      <c r="J27" s="35">
        <v>0.64513888888888882</v>
      </c>
      <c r="K27" s="36">
        <f t="shared" si="0"/>
        <v>4.4444444444444398E-2</v>
      </c>
      <c r="L27" s="37">
        <v>51002</v>
      </c>
      <c r="M27" s="38">
        <v>51019</v>
      </c>
      <c r="N27" s="39">
        <f t="shared" si="1"/>
        <v>17</v>
      </c>
    </row>
    <row r="28" spans="1:14" ht="30" customHeight="1" x14ac:dyDescent="0.25">
      <c r="A28" s="29"/>
      <c r="B28" s="30">
        <v>44824</v>
      </c>
      <c r="C28" s="31" t="s">
        <v>43</v>
      </c>
      <c r="D28" s="42" t="s">
        <v>35</v>
      </c>
      <c r="E28" s="32" t="s">
        <v>36</v>
      </c>
      <c r="F28" s="40" t="s">
        <v>37</v>
      </c>
      <c r="G28" s="33" t="s">
        <v>38</v>
      </c>
      <c r="H28" s="31" t="s">
        <v>65</v>
      </c>
      <c r="I28" s="35">
        <v>0.41666666666666669</v>
      </c>
      <c r="J28" s="35">
        <v>0.47916666666666669</v>
      </c>
      <c r="K28" s="36">
        <f t="shared" si="0"/>
        <v>6.25E-2</v>
      </c>
      <c r="L28" s="37">
        <f t="shared" si="2"/>
        <v>51019</v>
      </c>
      <c r="M28" s="41">
        <v>51033</v>
      </c>
      <c r="N28" s="39">
        <f t="shared" si="1"/>
        <v>14</v>
      </c>
    </row>
    <row r="29" spans="1:14" ht="30" customHeight="1" x14ac:dyDescent="0.25">
      <c r="A29" s="29"/>
      <c r="B29" s="30">
        <v>44825</v>
      </c>
      <c r="C29" s="31" t="s">
        <v>49</v>
      </c>
      <c r="D29" s="31" t="s">
        <v>49</v>
      </c>
      <c r="E29" s="32" t="s">
        <v>50</v>
      </c>
      <c r="F29" s="40" t="s">
        <v>28</v>
      </c>
      <c r="G29" s="33" t="s">
        <v>29</v>
      </c>
      <c r="H29" s="34" t="s">
        <v>66</v>
      </c>
      <c r="I29" s="35">
        <v>0.59722222222222221</v>
      </c>
      <c r="J29" s="35">
        <v>0.72569444444444453</v>
      </c>
      <c r="K29" s="36">
        <f t="shared" si="0"/>
        <v>0.12847222222222232</v>
      </c>
      <c r="L29" s="37">
        <f t="shared" si="2"/>
        <v>51033</v>
      </c>
      <c r="M29" s="41">
        <v>51064</v>
      </c>
      <c r="N29" s="39">
        <f t="shared" si="1"/>
        <v>31</v>
      </c>
    </row>
    <row r="30" spans="1:14" ht="30" customHeight="1" x14ac:dyDescent="0.25">
      <c r="A30" s="29"/>
      <c r="B30" s="30">
        <v>44825</v>
      </c>
      <c r="C30" s="31" t="s">
        <v>43</v>
      </c>
      <c r="D30" s="42" t="s">
        <v>44</v>
      </c>
      <c r="E30" s="32" t="str">
        <f>IF(D30="","",VLOOKUP(D30,[1]SOLICITANTE!B$3:K$86,10))</f>
        <v>Secretaria Geral - Pav. ADM - 2º andar</v>
      </c>
      <c r="F30" s="40" t="s">
        <v>28</v>
      </c>
      <c r="G30" s="33" t="s">
        <v>29</v>
      </c>
      <c r="H30" s="31" t="s">
        <v>67</v>
      </c>
      <c r="I30" s="35">
        <v>0.3888888888888889</v>
      </c>
      <c r="J30" s="35">
        <v>0.4513888888888889</v>
      </c>
      <c r="K30" s="36">
        <f t="shared" si="0"/>
        <v>6.25E-2</v>
      </c>
      <c r="L30" s="37">
        <f t="shared" si="2"/>
        <v>51064</v>
      </c>
      <c r="M30" s="41">
        <v>51086</v>
      </c>
      <c r="N30" s="39">
        <f t="shared" si="1"/>
        <v>22</v>
      </c>
    </row>
    <row r="31" spans="1:14" ht="30" customHeight="1" x14ac:dyDescent="0.25">
      <c r="A31" s="29"/>
      <c r="B31" s="30">
        <v>44827</v>
      </c>
      <c r="C31" s="31" t="s">
        <v>68</v>
      </c>
      <c r="D31" s="42" t="s">
        <v>57</v>
      </c>
      <c r="E31" s="32" t="s">
        <v>24</v>
      </c>
      <c r="F31" s="40" t="s">
        <v>28</v>
      </c>
      <c r="G31" s="33" t="s">
        <v>29</v>
      </c>
      <c r="H31" s="31" t="s">
        <v>69</v>
      </c>
      <c r="I31" s="35">
        <v>0.4375</v>
      </c>
      <c r="J31" s="35">
        <v>0.50347222222222221</v>
      </c>
      <c r="K31" s="36">
        <f t="shared" si="0"/>
        <v>6.597222222222221E-2</v>
      </c>
      <c r="L31" s="37">
        <f t="shared" si="2"/>
        <v>51086</v>
      </c>
      <c r="M31" s="41">
        <v>51107</v>
      </c>
      <c r="N31" s="39">
        <f t="shared" si="1"/>
        <v>21</v>
      </c>
    </row>
    <row r="32" spans="1:14" ht="30" customHeight="1" x14ac:dyDescent="0.25">
      <c r="A32" s="29"/>
      <c r="B32" s="30">
        <v>44830</v>
      </c>
      <c r="C32" s="31" t="s">
        <v>31</v>
      </c>
      <c r="D32" s="31" t="s">
        <v>31</v>
      </c>
      <c r="E32" s="32" t="s">
        <v>27</v>
      </c>
      <c r="F32" s="31" t="s">
        <v>28</v>
      </c>
      <c r="G32" s="33" t="s">
        <v>29</v>
      </c>
      <c r="H32" s="31" t="s">
        <v>63</v>
      </c>
      <c r="I32" s="35">
        <v>0.57777777777777783</v>
      </c>
      <c r="J32" s="35">
        <v>0.70208333333333339</v>
      </c>
      <c r="K32" s="36">
        <f t="shared" si="0"/>
        <v>0.12430555555555556</v>
      </c>
      <c r="L32" s="37">
        <f t="shared" si="2"/>
        <v>51107</v>
      </c>
      <c r="M32" s="38">
        <v>51128</v>
      </c>
      <c r="N32" s="39">
        <f t="shared" si="1"/>
        <v>21</v>
      </c>
    </row>
    <row r="33" spans="1:14" ht="30" customHeight="1" x14ac:dyDescent="0.25">
      <c r="A33" s="29"/>
      <c r="B33" s="30">
        <v>44832</v>
      </c>
      <c r="C33" s="31" t="s">
        <v>31</v>
      </c>
      <c r="D33" s="31" t="s">
        <v>31</v>
      </c>
      <c r="E33" s="32" t="s">
        <v>27</v>
      </c>
      <c r="F33" s="40" t="s">
        <v>70</v>
      </c>
      <c r="G33" s="33" t="s">
        <v>70</v>
      </c>
      <c r="H33" s="34" t="s">
        <v>71</v>
      </c>
      <c r="I33" s="35">
        <v>0.44444444444444442</v>
      </c>
      <c r="J33" s="35">
        <v>0.47916666666666669</v>
      </c>
      <c r="K33" s="36">
        <f t="shared" si="0"/>
        <v>3.4722222222222265E-2</v>
      </c>
      <c r="L33" s="37">
        <f t="shared" si="2"/>
        <v>51128</v>
      </c>
      <c r="M33" s="41">
        <v>51141</v>
      </c>
      <c r="N33" s="39">
        <f t="shared" si="1"/>
        <v>13</v>
      </c>
    </row>
    <row r="34" spans="1:14" ht="30" customHeight="1" x14ac:dyDescent="0.25">
      <c r="A34" s="29"/>
      <c r="B34" s="30">
        <v>44832</v>
      </c>
      <c r="C34" s="31" t="s">
        <v>72</v>
      </c>
      <c r="D34" s="31" t="s">
        <v>72</v>
      </c>
      <c r="E34" s="32" t="s">
        <v>73</v>
      </c>
      <c r="F34" s="40" t="s">
        <v>28</v>
      </c>
      <c r="G34" s="33" t="s">
        <v>29</v>
      </c>
      <c r="H34" s="34" t="s">
        <v>74</v>
      </c>
      <c r="I34" s="35">
        <v>0.47916666666666669</v>
      </c>
      <c r="J34" s="35">
        <v>0.52777777777777779</v>
      </c>
      <c r="K34" s="36">
        <f t="shared" si="0"/>
        <v>4.8611111111111105E-2</v>
      </c>
      <c r="L34" s="37">
        <f t="shared" si="2"/>
        <v>51141</v>
      </c>
      <c r="M34" s="41">
        <v>51160</v>
      </c>
      <c r="N34" s="39">
        <f t="shared" si="1"/>
        <v>19</v>
      </c>
    </row>
    <row r="35" spans="1:14" ht="30" customHeight="1" x14ac:dyDescent="0.25">
      <c r="A35" s="29"/>
      <c r="B35" s="30">
        <v>44832</v>
      </c>
      <c r="C35" s="31" t="s">
        <v>75</v>
      </c>
      <c r="D35" s="31" t="s">
        <v>75</v>
      </c>
      <c r="E35" s="32" t="s">
        <v>76</v>
      </c>
      <c r="F35" s="40" t="s">
        <v>58</v>
      </c>
      <c r="G35" s="33" t="s">
        <v>59</v>
      </c>
      <c r="H35" s="31" t="s">
        <v>77</v>
      </c>
      <c r="I35" s="35">
        <v>0.57291666666666663</v>
      </c>
      <c r="J35" s="35">
        <v>0.63472222222222219</v>
      </c>
      <c r="K35" s="36">
        <f t="shared" si="0"/>
        <v>6.1805555555555558E-2</v>
      </c>
      <c r="L35" s="37">
        <f t="shared" si="2"/>
        <v>51160</v>
      </c>
      <c r="M35" s="41">
        <v>51165</v>
      </c>
      <c r="N35" s="39">
        <f t="shared" si="1"/>
        <v>5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23 D15:D17 D19 D28 D30:D31" xr:uid="{F763EFD6-FAE4-4607-BA6C-CE8FFD635A3F}">
      <formula1>Solicita</formula1>
    </dataValidation>
    <dataValidation type="list" allowBlank="1" showInputMessage="1" showErrorMessage="1" sqref="D20:D22 D10:D14 D18 D24:D27 D29 D32:D35 C10:C35" xr:uid="{7FEB4B53-8E4A-499B-B7B6-D13265EC8D6C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2023-05-30T21:48:40Z</dcterms:created>
  <dcterms:modified xsi:type="dcterms:W3CDTF">2023-05-30T21:53:05Z</dcterms:modified>
</cp:coreProperties>
</file>