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Planilha1" sheetId="1" r:id="rId1"/>
  </sheets>
  <externalReferences>
    <externalReference r:id="rId2"/>
  </externalReferences>
  <definedNames>
    <definedName name="_xlnm.Print_Area" localSheetId="0">Planilha1!$A$1:$O$43</definedName>
    <definedName name="Motorista">[1]SOLICITANTE!$M$3:$M$16</definedName>
    <definedName name="Solicita">[1]SOLICITANTE!$B$3:$B$82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N11" i="1" s="1"/>
  <c r="L42" i="1"/>
  <c r="N42" i="1" s="1"/>
  <c r="K42" i="1"/>
  <c r="L41" i="1"/>
  <c r="N41" i="1" s="1"/>
  <c r="K41" i="1"/>
  <c r="L40" i="1"/>
  <c r="N40" i="1" s="1"/>
  <c r="K40" i="1"/>
  <c r="L39" i="1"/>
  <c r="N39" i="1" s="1"/>
  <c r="K39" i="1"/>
  <c r="L38" i="1"/>
  <c r="N38" i="1" s="1"/>
  <c r="K38" i="1"/>
  <c r="L37" i="1"/>
  <c r="N37" i="1" s="1"/>
  <c r="K37" i="1"/>
  <c r="L36" i="1"/>
  <c r="N36" i="1" s="1"/>
  <c r="K36" i="1"/>
  <c r="N35" i="1"/>
  <c r="L35" i="1"/>
  <c r="K35" i="1"/>
  <c r="L34" i="1"/>
  <c r="N34" i="1" s="1"/>
  <c r="K34" i="1"/>
  <c r="L33" i="1"/>
  <c r="N33" i="1" s="1"/>
  <c r="K33" i="1"/>
  <c r="N32" i="1"/>
  <c r="K32" i="1"/>
  <c r="N31" i="1"/>
  <c r="K31" i="1"/>
  <c r="L30" i="1"/>
  <c r="N30" i="1" s="1"/>
  <c r="K30" i="1"/>
  <c r="L29" i="1"/>
  <c r="N29" i="1" s="1"/>
  <c r="K29" i="1"/>
  <c r="L28" i="1"/>
  <c r="N28" i="1" s="1"/>
  <c r="K28" i="1"/>
  <c r="N27" i="1"/>
  <c r="K27" i="1"/>
  <c r="L26" i="1"/>
  <c r="N26" i="1" s="1"/>
  <c r="K26" i="1"/>
  <c r="L25" i="1"/>
  <c r="N25" i="1" s="1"/>
  <c r="K25" i="1"/>
  <c r="L24" i="1"/>
  <c r="N24" i="1" s="1"/>
  <c r="K24" i="1"/>
  <c r="L23" i="1"/>
  <c r="N23" i="1" s="1"/>
  <c r="K23" i="1"/>
  <c r="L22" i="1"/>
  <c r="N22" i="1" s="1"/>
  <c r="K22" i="1"/>
  <c r="L21" i="1"/>
  <c r="N21" i="1" s="1"/>
  <c r="K21" i="1"/>
  <c r="L20" i="1"/>
  <c r="N20" i="1" s="1"/>
  <c r="K20" i="1"/>
  <c r="E20" i="1"/>
  <c r="L19" i="1"/>
  <c r="N19" i="1" s="1"/>
  <c r="K19" i="1"/>
  <c r="L18" i="1"/>
  <c r="N18" i="1" s="1"/>
  <c r="K18" i="1"/>
  <c r="L17" i="1"/>
  <c r="N17" i="1" s="1"/>
  <c r="K17" i="1"/>
  <c r="E17" i="1"/>
  <c r="L16" i="1"/>
  <c r="N16" i="1" s="1"/>
  <c r="K16" i="1"/>
  <c r="L15" i="1"/>
  <c r="N15" i="1" s="1"/>
  <c r="K15" i="1"/>
  <c r="E15" i="1"/>
  <c r="L14" i="1"/>
  <c r="N14" i="1" s="1"/>
  <c r="K14" i="1"/>
  <c r="L13" i="1"/>
  <c r="N13" i="1" s="1"/>
  <c r="K13" i="1"/>
  <c r="L12" i="1"/>
  <c r="N12" i="1" s="1"/>
  <c r="K12" i="1"/>
  <c r="K11" i="1"/>
  <c r="N10" i="1"/>
  <c r="K10" i="1"/>
  <c r="E10" i="1"/>
</calcChain>
</file>

<file path=xl/sharedStrings.xml><?xml version="1.0" encoding="utf-8"?>
<sst xmlns="http://schemas.openxmlformats.org/spreadsheetml/2006/main" count="217" uniqueCount="100">
  <si>
    <t>Diário de Bordo - 2022</t>
  </si>
  <si>
    <t>Registro de Movimentação dos Veículos Oficiais</t>
  </si>
  <si>
    <t>PLACA</t>
  </si>
  <si>
    <t>MARCA / MODELO</t>
  </si>
  <si>
    <t>KM INICIAL</t>
  </si>
  <si>
    <t>FFA-7724</t>
  </si>
  <si>
    <t>VW GOL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</si>
  <si>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</si>
  <si>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</si>
  <si>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</si>
  <si>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</si>
  <si>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</si>
  <si>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</si>
  <si>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</si>
  <si>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</si>
  <si>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</si>
  <si>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</si>
  <si>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</si>
  <si>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</si>
  <si>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</si>
  <si>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</si>
  <si>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</si>
  <si>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</si>
  <si>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</si>
  <si>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Anhanguera</t>
  </si>
  <si>
    <t>Bairro Anhanguera</t>
  </si>
  <si>
    <t>Buscar carro oficial no lava-rápido/ Abasteciemnto</t>
  </si>
  <si>
    <t>Nailson Araujo Oliveira</t>
  </si>
  <si>
    <t>Secretaria Geral - Pav. ADM - 2º andar</t>
  </si>
  <si>
    <t>Lavagem veículo oficial e Envio de Correspondência Correios - Ag. Forte</t>
  </si>
  <si>
    <t>Ademir Moreira</t>
  </si>
  <si>
    <t>Gab. 17</t>
  </si>
  <si>
    <t>VILA MIRIM</t>
  </si>
  <si>
    <t>Paço Municipal</t>
  </si>
  <si>
    <t>Levantamento de Processo Secretaria de Obras</t>
  </si>
  <si>
    <t>Laercio Brandão Amaral</t>
  </si>
  <si>
    <t>Tupi</t>
  </si>
  <si>
    <t>Bairro Tupi</t>
  </si>
  <si>
    <t>Fiscalização na USAFA Tupy</t>
  </si>
  <si>
    <t>Reunião com integrantes do Gabinete da Prefeita</t>
  </si>
  <si>
    <t>Marcos Linhares</t>
  </si>
  <si>
    <t>Solemar</t>
  </si>
  <si>
    <t>Bairro Solemar</t>
  </si>
  <si>
    <t>Verificar lixo e entulho em via pública: Rua Casemiro de Abreu</t>
  </si>
  <si>
    <t>Gab. 22</t>
  </si>
  <si>
    <t>Consulta de Processo - SESURB e Fiscalização USAFA São Jorge</t>
  </si>
  <si>
    <t>Quietude</t>
  </si>
  <si>
    <t>Bairro Quietude</t>
  </si>
  <si>
    <t>Verificar buracos em via pública: Rua Almicar Esteves</t>
  </si>
  <si>
    <t>Eloy Catão</t>
  </si>
  <si>
    <t>Gab. 19</t>
  </si>
  <si>
    <t>Ociam</t>
  </si>
  <si>
    <t>Bairro Ocian</t>
  </si>
  <si>
    <t>Entrga de Ofícios: no. 44 (E.E. Jd. Pompeba) e 45 (SECULT - PDA)</t>
  </si>
  <si>
    <t>Reunião com a Assistência Farmaceutica - SESAP</t>
  </si>
  <si>
    <t>Cidade das Crianças</t>
  </si>
  <si>
    <t>Verificar buracos em via pública: Rua Turmalina</t>
  </si>
  <si>
    <t>Rômulo Brasil</t>
  </si>
  <si>
    <t>Gab. 04</t>
  </si>
  <si>
    <t>Reunião com Chefe de Gabinete da Prefeita</t>
  </si>
  <si>
    <t>Maracanã</t>
  </si>
  <si>
    <t>Bairro Maracanã</t>
  </si>
  <si>
    <t>Fiscalização USAFA Maracanã</t>
  </si>
  <si>
    <t>Consulta de Processo - Secretaria de Obras</t>
  </si>
  <si>
    <t>Esmeralda</t>
  </si>
  <si>
    <t>Bairro Esmeralda</t>
  </si>
  <si>
    <t>Fiscalização USAFA Rio Branco</t>
  </si>
  <si>
    <t>Andre Luiz Cozzi</t>
  </si>
  <si>
    <t>Gab. 13</t>
  </si>
  <si>
    <t>Reunião Secretario SEAS Sr. José Carlos de Sousa, verificar denúncia falta de médico USAFA Santa Marina (Anhanguera)</t>
  </si>
  <si>
    <t>Samambaia</t>
  </si>
  <si>
    <t>Bairro Samambaia</t>
  </si>
  <si>
    <t>Fiscalização USAFA Samambaia</t>
  </si>
  <si>
    <t>Jd. Real</t>
  </si>
  <si>
    <t>Bairro Real</t>
  </si>
  <si>
    <t>Fiscalização USAFA Real/ Consulta de Processo Secretaria de Obras</t>
  </si>
  <si>
    <t>Jd. Esmeralda</t>
  </si>
  <si>
    <t>Fiscalização USAFA Rio Branco e Consulta de Processo Secretaria de Obras</t>
  </si>
  <si>
    <t>Emerson Camargo</t>
  </si>
  <si>
    <t>Gab. 06</t>
  </si>
  <si>
    <t>Protocolar Ofício Gabinete Prefeita</t>
  </si>
  <si>
    <t>Reunião do Sr. Ver. Betinho no Gabinete da Prefeita</t>
  </si>
  <si>
    <t>MOT - Pav. ADM - Térreo</t>
  </si>
  <si>
    <t>Lavagem e abastecimento de veículo oficial</t>
  </si>
  <si>
    <t>Verificar buracos em via pública: Rua das Violetas (alt. No. 731)/ Levantamento de Processo Secretaria de Obras</t>
  </si>
  <si>
    <t>Boqueirão</t>
  </si>
  <si>
    <t>Bairro Boqueirão</t>
  </si>
  <si>
    <t>Consultar Processo Secretaria de Meio Ambiente</t>
  </si>
  <si>
    <t>Vila São Jorge</t>
  </si>
  <si>
    <t>Verificar buracos em via pública: Rua Aésio Messiano (alt. No. 137)</t>
  </si>
  <si>
    <t>Lucas Evangelista Rodrigues</t>
  </si>
  <si>
    <t>INFORMÁTICA - Pav. Salão Nobre - Térreo</t>
  </si>
  <si>
    <t>Buscar Minitor na Digital Center e levar na Realtec - Assist. Técnica - para orçamento</t>
  </si>
  <si>
    <t>Verificar buracos em via pública: Rua São Vicente (alt. No. 138)</t>
  </si>
  <si>
    <t>Entrga de Ofícios nos. 47 e 48/22 no Gabinete da Prefeita</t>
  </si>
  <si>
    <t>Guarujá</t>
  </si>
  <si>
    <t>Câmara Municipal do Guarujá para participar do evento "Oficina das Emendas"</t>
  </si>
  <si>
    <t>Caiçara</t>
  </si>
  <si>
    <t>Bairro Caiçara</t>
  </si>
  <si>
    <t>Verificar buracos em via pública: Rua São Domingos (alt. No. 546)/ Consulta de Processo Secretaria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</si>
</sst>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2-Controle%20do%20Ve&#237;culo%20FFA-7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/>
          <cell r="I4"/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/>
          <cell r="F5"/>
          <cell r="G5">
            <v>44197</v>
          </cell>
          <cell r="H5"/>
          <cell r="I5"/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/>
          <cell r="I6"/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/>
          <cell r="G7">
            <v>43466</v>
          </cell>
          <cell r="H7"/>
          <cell r="I7"/>
          <cell r="J7" t="str">
            <v>GAB08</v>
          </cell>
          <cell r="K7" t="str">
            <v>Gabinete nº 01 - Pav.VER - 1º andar</v>
          </cell>
          <cell r="M7"/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/>
          <cell r="F8"/>
          <cell r="G8"/>
          <cell r="H8"/>
          <cell r="I8"/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/>
          <cell r="E9" t="str">
            <v>Diretor Geral</v>
          </cell>
          <cell r="F9"/>
          <cell r="G9"/>
          <cell r="H9"/>
          <cell r="I9"/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/>
          <cell r="I10"/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/>
          <cell r="E11" t="str">
            <v>Motorista</v>
          </cell>
          <cell r="F11"/>
          <cell r="G11"/>
          <cell r="H11"/>
          <cell r="I11"/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/>
          <cell r="I12"/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/>
          <cell r="G13"/>
          <cell r="H13"/>
          <cell r="I13"/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/>
          <cell r="E14" t="str">
            <v>Zelador</v>
          </cell>
          <cell r="F14"/>
          <cell r="G14"/>
          <cell r="H14"/>
          <cell r="I14"/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/>
          <cell r="E15" t="str">
            <v>Diretor de Departamento de Patrimônio e de Pessoal</v>
          </cell>
          <cell r="F15"/>
          <cell r="G15"/>
          <cell r="H15"/>
          <cell r="I15"/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/>
          <cell r="E16" t="str">
            <v>Assessor</v>
          </cell>
          <cell r="F16"/>
          <cell r="G16"/>
          <cell r="H16"/>
          <cell r="I16"/>
          <cell r="J16" t="str">
            <v>GAB10</v>
          </cell>
          <cell r="K16" t="str">
            <v>Gabinete nº 10 - Pav.VER - 1º andar</v>
          </cell>
          <cell r="M16"/>
        </row>
        <row r="17">
          <cell r="B17" t="str">
            <v>Claudio Louro do Amaral</v>
          </cell>
          <cell r="C17" t="str">
            <v>A</v>
          </cell>
          <cell r="D17"/>
          <cell r="E17" t="str">
            <v>Agente Administrativo</v>
          </cell>
          <cell r="F17"/>
          <cell r="G17"/>
          <cell r="H17"/>
          <cell r="I17"/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/>
          <cell r="E18" t="str">
            <v>Agente Administrativo</v>
          </cell>
          <cell r="F18"/>
          <cell r="G18"/>
          <cell r="H18"/>
          <cell r="I18"/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/>
          <cell r="G19">
            <v>43466</v>
          </cell>
          <cell r="H19"/>
          <cell r="I19"/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/>
          <cell r="G20"/>
          <cell r="H20"/>
          <cell r="I20"/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/>
          <cell r="G21"/>
          <cell r="H21"/>
          <cell r="I21"/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/>
          <cell r="E22" t="str">
            <v>Diretor do Departamento Financeiro</v>
          </cell>
          <cell r="F22"/>
          <cell r="G22"/>
          <cell r="H22"/>
          <cell r="I22"/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/>
          <cell r="E23" t="str">
            <v>Procurador Jurídico</v>
          </cell>
          <cell r="F23"/>
          <cell r="G23"/>
          <cell r="H23"/>
          <cell r="I23"/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/>
          <cell r="I24"/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/>
          <cell r="I25"/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/>
          <cell r="F26"/>
          <cell r="G26">
            <v>44197</v>
          </cell>
          <cell r="H26"/>
          <cell r="I26"/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/>
          <cell r="E27" t="str">
            <v>Contador</v>
          </cell>
          <cell r="F27"/>
          <cell r="G27"/>
          <cell r="H27"/>
          <cell r="I27"/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/>
          <cell r="E28" t="str">
            <v>Recepcionista</v>
          </cell>
          <cell r="F28"/>
          <cell r="G28"/>
          <cell r="H28"/>
          <cell r="I28"/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/>
          <cell r="E29" t="str">
            <v>Agente Administrativo</v>
          </cell>
          <cell r="F29"/>
          <cell r="G29"/>
          <cell r="H29"/>
          <cell r="I29"/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/>
          <cell r="G30">
            <v>43466</v>
          </cell>
          <cell r="H30"/>
          <cell r="I30"/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/>
          <cell r="G31">
            <v>43466</v>
          </cell>
          <cell r="H31"/>
          <cell r="I31"/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/>
          <cell r="G32"/>
          <cell r="H32"/>
          <cell r="I32"/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/>
          <cell r="E33" t="str">
            <v>Telefonista</v>
          </cell>
          <cell r="F33"/>
          <cell r="G33"/>
          <cell r="H33"/>
          <cell r="I33"/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/>
          <cell r="I34"/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/>
          <cell r="E35" t="str">
            <v>Motorista</v>
          </cell>
          <cell r="F35"/>
          <cell r="G35"/>
          <cell r="H35"/>
          <cell r="I35"/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/>
          <cell r="E36" t="str">
            <v>Assessor Legislativo</v>
          </cell>
          <cell r="F36"/>
          <cell r="G36"/>
          <cell r="H36"/>
          <cell r="I36"/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/>
          <cell r="G37"/>
          <cell r="H37"/>
          <cell r="I37"/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/>
          <cell r="E38" t="str">
            <v>Motorista</v>
          </cell>
          <cell r="F38"/>
          <cell r="G38"/>
          <cell r="H38"/>
          <cell r="I38"/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/>
          <cell r="I39"/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/>
          <cell r="G40"/>
          <cell r="H40"/>
          <cell r="I40"/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/>
          <cell r="E41" t="str">
            <v>Agente Administrativo</v>
          </cell>
          <cell r="F41"/>
          <cell r="G41"/>
          <cell r="H41"/>
          <cell r="I41"/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/>
          <cell r="G42"/>
          <cell r="H42"/>
          <cell r="I42"/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/>
          <cell r="E43" t="str">
            <v>Seção de Comunicação</v>
          </cell>
          <cell r="F43"/>
          <cell r="G43"/>
          <cell r="H43"/>
          <cell r="I43"/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/>
          <cell r="I44"/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D45"/>
          <cell r="E45" t="str">
            <v>Auxiliar Técnico Legislativo</v>
          </cell>
          <cell r="F45">
            <v>716</v>
          </cell>
          <cell r="G45">
            <v>43228</v>
          </cell>
          <cell r="H45"/>
          <cell r="I45"/>
          <cell r="J45" t="str">
            <v>ADM</v>
          </cell>
          <cell r="K45" t="str">
            <v>ADM - Pav. ADM - Térreo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F46"/>
          <cell r="G46"/>
          <cell r="H46"/>
          <cell r="I46"/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F47"/>
          <cell r="G47"/>
          <cell r="H47"/>
          <cell r="I47"/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D48"/>
          <cell r="E48" t="str">
            <v>Motorista</v>
          </cell>
          <cell r="F48"/>
          <cell r="G48"/>
          <cell r="H48"/>
          <cell r="I48"/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F49"/>
          <cell r="G49">
            <v>43466</v>
          </cell>
          <cell r="H49"/>
          <cell r="I49"/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F50"/>
          <cell r="G50"/>
          <cell r="H50"/>
          <cell r="I50"/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H51"/>
          <cell r="I51"/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D52"/>
          <cell r="E52" t="str">
            <v>Assistente Legislativo</v>
          </cell>
          <cell r="F52"/>
          <cell r="G52"/>
          <cell r="H52"/>
          <cell r="I52"/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H53"/>
          <cell r="I53"/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D54"/>
          <cell r="E54" t="str">
            <v>Operador Técnico em Computação</v>
          </cell>
          <cell r="F54"/>
          <cell r="G54"/>
          <cell r="H54"/>
          <cell r="I54"/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H55"/>
          <cell r="I55"/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D56"/>
          <cell r="E56" t="str">
            <v>Agente Administrativo</v>
          </cell>
          <cell r="F56"/>
          <cell r="G56"/>
          <cell r="H56"/>
          <cell r="I56"/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D57"/>
          <cell r="E57" t="str">
            <v>Escriturário</v>
          </cell>
          <cell r="F57"/>
          <cell r="G57"/>
          <cell r="H57"/>
          <cell r="I57"/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H58"/>
          <cell r="I58"/>
          <cell r="J58" t="str">
            <v>GAB03</v>
          </cell>
          <cell r="K58" t="str">
            <v>Gabinete nº 03 - Pav.VER - 1º andar</v>
          </cell>
        </row>
        <row r="59">
          <cell r="B59" t="str">
            <v>Michele Correia Quintas dos Santos</v>
          </cell>
          <cell r="C59" t="str">
            <v>A</v>
          </cell>
          <cell r="D59" t="str">
            <v>Michele Correia Quintas dos Santos</v>
          </cell>
          <cell r="E59" t="str">
            <v>Vereador</v>
          </cell>
          <cell r="F59"/>
          <cell r="G59"/>
          <cell r="H59"/>
          <cell r="I59"/>
          <cell r="J59"/>
          <cell r="K59"/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/>
          <cell r="I60"/>
          <cell r="J60" t="str">
            <v>GAB08</v>
          </cell>
          <cell r="K60" t="str">
            <v>Gabinete nº 08 - Pav. VER - 2º andar</v>
          </cell>
        </row>
        <row r="61">
          <cell r="B61" t="str">
            <v>Miriam Yukie Kato</v>
          </cell>
          <cell r="C61" t="str">
            <v>A</v>
          </cell>
          <cell r="D61"/>
          <cell r="E61" t="str">
            <v>Recepcionista</v>
          </cell>
          <cell r="F61"/>
          <cell r="G61"/>
          <cell r="H61"/>
          <cell r="I61"/>
          <cell r="J61" t="str">
            <v>REC</v>
          </cell>
          <cell r="K61" t="str">
            <v>REC - Pav. ADM - Térreo</v>
          </cell>
        </row>
        <row r="62">
          <cell r="B62" t="str">
            <v>Naia Gonçalves da Conceição</v>
          </cell>
          <cell r="C62" t="str">
            <v>A</v>
          </cell>
          <cell r="D62" t="str">
            <v>Marco Antonio de Sousa</v>
          </cell>
          <cell r="E62" t="str">
            <v>Assessor Parlamentar</v>
          </cell>
          <cell r="F62">
            <v>450</v>
          </cell>
          <cell r="G62">
            <v>43466</v>
          </cell>
          <cell r="H62"/>
          <cell r="I62"/>
          <cell r="J62" t="str">
            <v>GAB11</v>
          </cell>
          <cell r="K62" t="str">
            <v>Gabinete nº 11 - Pav.VER - 1º andar</v>
          </cell>
        </row>
        <row r="63">
          <cell r="B63" t="str">
            <v>Natanael Vieira de Oliveira</v>
          </cell>
          <cell r="C63" t="str">
            <v>A</v>
          </cell>
          <cell r="D63" t="str">
            <v>Natanael Vieira de Oliveira</v>
          </cell>
          <cell r="E63" t="str">
            <v>Vereador</v>
          </cell>
          <cell r="F63"/>
          <cell r="G63"/>
          <cell r="H63"/>
          <cell r="I63"/>
          <cell r="J63" t="str">
            <v>GAB02</v>
          </cell>
          <cell r="K63" t="str">
            <v>Gabinete nº 02 - Pav.VER - 1º andar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F64"/>
          <cell r="G64"/>
          <cell r="H64"/>
          <cell r="I64"/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F65"/>
          <cell r="G65"/>
          <cell r="H65"/>
          <cell r="I65"/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F66"/>
          <cell r="G66"/>
          <cell r="H66"/>
          <cell r="I66"/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D67"/>
          <cell r="E67" t="str">
            <v>Escriturário</v>
          </cell>
          <cell r="F67"/>
          <cell r="G67"/>
          <cell r="H67"/>
          <cell r="I67"/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D68"/>
          <cell r="E68" t="str">
            <v>Ouvidor</v>
          </cell>
          <cell r="F68"/>
          <cell r="G68"/>
          <cell r="H68"/>
          <cell r="I68"/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D69"/>
          <cell r="E69" t="str">
            <v>Assistente Legislativo</v>
          </cell>
          <cell r="F69"/>
          <cell r="G69"/>
          <cell r="H69"/>
          <cell r="I69"/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D70"/>
          <cell r="E70" t="str">
            <v>Assessor Parlamentar</v>
          </cell>
          <cell r="F70">
            <v>668</v>
          </cell>
          <cell r="G70">
            <v>43466</v>
          </cell>
          <cell r="H70"/>
          <cell r="I70"/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H71"/>
          <cell r="I71"/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D72"/>
          <cell r="E72" t="str">
            <v>Recepcionista</v>
          </cell>
          <cell r="F72"/>
          <cell r="G72"/>
          <cell r="H72"/>
          <cell r="I72"/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E73"/>
          <cell r="F73"/>
          <cell r="G73">
            <v>44197</v>
          </cell>
          <cell r="H73"/>
          <cell r="I73"/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F74"/>
          <cell r="G74"/>
          <cell r="H74"/>
          <cell r="I74"/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F75"/>
          <cell r="G75"/>
          <cell r="H75"/>
          <cell r="I75"/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F76"/>
          <cell r="G76"/>
          <cell r="H76"/>
          <cell r="I76"/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F77"/>
          <cell r="G77"/>
          <cell r="H77"/>
          <cell r="I77"/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F78"/>
          <cell r="G78"/>
          <cell r="H78"/>
          <cell r="I78"/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D79"/>
          <cell r="E79" t="str">
            <v>Telefonista</v>
          </cell>
          <cell r="F79"/>
          <cell r="G79"/>
          <cell r="H79"/>
          <cell r="I79"/>
          <cell r="J79" t="str">
            <v>TEL</v>
          </cell>
          <cell r="K79" t="str">
            <v>TEL - Pav. ADM - Térreo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E80"/>
          <cell r="F80"/>
          <cell r="G80"/>
          <cell r="H80"/>
          <cell r="I80"/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H81"/>
          <cell r="I81"/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F82"/>
          <cell r="G82"/>
          <cell r="H82"/>
          <cell r="I82"/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H83"/>
          <cell r="I83"/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D84"/>
          <cell r="E84" t="str">
            <v>Agente Administrativo</v>
          </cell>
          <cell r="F84"/>
          <cell r="G84"/>
          <cell r="H84"/>
          <cell r="I84"/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H85"/>
          <cell r="I85"/>
          <cell r="J85" t="str">
            <v>GAB13</v>
          </cell>
          <cell r="K85" t="str">
            <v>Gabinete nº 13 - Pav. VER - 2º andar</v>
          </cell>
        </row>
        <row r="86">
          <cell r="B86" t="str">
            <v>Sergio Luiz Schiano de Souza</v>
          </cell>
          <cell r="C86" t="str">
            <v>A</v>
          </cell>
          <cell r="D86" t="str">
            <v>Sergio Luiz Schiano de Souza</v>
          </cell>
          <cell r="E86" t="str">
            <v>Vereador</v>
          </cell>
          <cell r="F86"/>
          <cell r="G86"/>
          <cell r="H86"/>
          <cell r="I86"/>
          <cell r="J86" t="str">
            <v>GAB22</v>
          </cell>
          <cell r="K86" t="str">
            <v>Gabinete nº 22 -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view="pageBreakPreview" topLeftCell="C1" zoomScale="60" zoomScaleNormal="100" workbookViewId="0">
      <selection activeCell="H50" sqref="H50"/>
    </sheetView>
  </sheetViews>
  <sheetFormatPr defaultRowHeight="15" x14ac:dyDescent="0.25"/>
  <cols>
    <col min="2" max="2" width="12" bestFit="1" customWidth="1"/>
    <col min="3" max="3" width="34.42578125" bestFit="1" customWidth="1"/>
    <col min="4" max="4" width="49.85546875" bestFit="1" customWidth="1"/>
    <col min="5" max="5" width="41.85546875" bestFit="1" customWidth="1"/>
    <col min="6" max="6" width="24.7109375" bestFit="1" customWidth="1"/>
    <col min="7" max="7" width="33.42578125" bestFit="1" customWidth="1"/>
    <col min="8" max="8" width="46.570312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46.5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1.75" thickBot="1" x14ac:dyDescent="0.3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5">
      <c r="A4" s="38" t="s">
        <v>2</v>
      </c>
      <c r="B4" s="39"/>
      <c r="D4" s="42" t="s">
        <v>3</v>
      </c>
      <c r="E4" s="43"/>
      <c r="F4" s="43"/>
      <c r="G4" s="43"/>
      <c r="H4" s="43"/>
      <c r="I4" s="44"/>
      <c r="L4" s="42" t="s">
        <v>4</v>
      </c>
      <c r="M4" s="43"/>
      <c r="N4" s="44"/>
    </row>
    <row r="5" spans="1:14" x14ac:dyDescent="0.25">
      <c r="A5" s="40"/>
      <c r="B5" s="41"/>
      <c r="D5" s="45"/>
      <c r="E5" s="46"/>
      <c r="F5" s="46"/>
      <c r="G5" s="46"/>
      <c r="H5" s="46"/>
      <c r="I5" s="47"/>
      <c r="L5" s="45"/>
      <c r="M5" s="46"/>
      <c r="N5" s="47"/>
    </row>
    <row r="6" spans="1:14" ht="21.75" thickBot="1" x14ac:dyDescent="0.3">
      <c r="A6" s="25" t="s">
        <v>5</v>
      </c>
      <c r="B6" s="26"/>
      <c r="D6" s="25" t="s">
        <v>6</v>
      </c>
      <c r="E6" s="27"/>
      <c r="F6" s="28"/>
      <c r="G6" s="29"/>
      <c r="H6" s="29"/>
      <c r="I6" s="26"/>
      <c r="L6" s="30">
        <v>51165</v>
      </c>
      <c r="M6" s="31"/>
      <c r="N6" s="32"/>
    </row>
    <row r="7" spans="1:14" ht="15.75" thickBot="1" x14ac:dyDescent="0.3"/>
    <row r="8" spans="1:14" ht="16.5" thickBot="1" x14ac:dyDescent="0.3">
      <c r="A8" s="33" t="s">
        <v>7</v>
      </c>
      <c r="B8" s="33" t="s">
        <v>8</v>
      </c>
      <c r="C8" s="24" t="s">
        <v>9</v>
      </c>
      <c r="D8" s="24" t="s">
        <v>10</v>
      </c>
      <c r="E8" s="34" t="s">
        <v>11</v>
      </c>
      <c r="F8" s="24" t="s">
        <v>12</v>
      </c>
      <c r="G8" s="22" t="s">
        <v>13</v>
      </c>
      <c r="H8" s="23" t="s">
        <v>14</v>
      </c>
      <c r="I8" s="23" t="s">
        <v>15</v>
      </c>
      <c r="J8" s="24"/>
      <c r="K8" s="24"/>
      <c r="L8" s="23" t="s">
        <v>16</v>
      </c>
      <c r="M8" s="24"/>
      <c r="N8" s="24"/>
    </row>
    <row r="9" spans="1:14" ht="63.75" thickBot="1" x14ac:dyDescent="0.3">
      <c r="A9" s="33"/>
      <c r="B9" s="33"/>
      <c r="C9" s="24"/>
      <c r="D9" s="24"/>
      <c r="E9" s="22"/>
      <c r="F9" s="24"/>
      <c r="G9" s="22"/>
      <c r="H9" s="24"/>
      <c r="I9" s="1" t="s">
        <v>17</v>
      </c>
      <c r="J9" s="1" t="s">
        <v>18</v>
      </c>
      <c r="K9" s="2" t="s">
        <v>19</v>
      </c>
      <c r="L9" s="2" t="s">
        <v>20</v>
      </c>
      <c r="M9" s="1" t="s">
        <v>21</v>
      </c>
      <c r="N9" s="2" t="s">
        <v>22</v>
      </c>
    </row>
    <row r="10" spans="1:14" x14ac:dyDescent="0.25">
      <c r="A10" s="3"/>
      <c r="B10" s="4">
        <v>44837</v>
      </c>
      <c r="C10" s="5" t="s">
        <v>23</v>
      </c>
      <c r="D10" s="5" t="s">
        <v>23</v>
      </c>
      <c r="E10" s="6" t="str">
        <f>IF(D10="","",VLOOKUP(D10,[1]SOLICITANTE!B$3:K$86,10))</f>
        <v>MOT - Pav. ADM - Térreo</v>
      </c>
      <c r="F10" s="7" t="s">
        <v>24</v>
      </c>
      <c r="G10" s="8" t="s">
        <v>25</v>
      </c>
      <c r="H10" s="5" t="s">
        <v>26</v>
      </c>
      <c r="I10" s="9">
        <v>0.44166666666666665</v>
      </c>
      <c r="J10" s="9">
        <v>0.47222222222222227</v>
      </c>
      <c r="K10" s="10">
        <f t="shared" ref="K10:K42" si="0">IF(I10="","",IF(J10="","",J10-I10))</f>
        <v>3.0555555555555614E-2</v>
      </c>
      <c r="L10" s="11">
        <v>51165</v>
      </c>
      <c r="M10" s="12">
        <v>51181</v>
      </c>
      <c r="N10" s="13">
        <f t="shared" ref="N10:N42" si="1">IF(M10=0,"",M10-L10)</f>
        <v>16</v>
      </c>
    </row>
    <row r="11" spans="1:14" ht="30" customHeight="1" x14ac:dyDescent="0.25">
      <c r="A11" s="3"/>
      <c r="B11" s="4">
        <v>44837</v>
      </c>
      <c r="C11" s="5" t="s">
        <v>23</v>
      </c>
      <c r="D11" s="14" t="s">
        <v>27</v>
      </c>
      <c r="E11" s="6" t="s">
        <v>28</v>
      </c>
      <c r="F11" s="7" t="s">
        <v>24</v>
      </c>
      <c r="G11" s="8" t="s">
        <v>25</v>
      </c>
      <c r="H11" s="15" t="s">
        <v>29</v>
      </c>
      <c r="I11" s="9">
        <v>0.58333333333333337</v>
      </c>
      <c r="J11" s="9">
        <v>0.64583333333333337</v>
      </c>
      <c r="K11" s="10">
        <f t="shared" si="0"/>
        <v>6.25E-2</v>
      </c>
      <c r="L11" s="11">
        <f t="shared" ref="L11:L42" si="2">M10</f>
        <v>51181</v>
      </c>
      <c r="M11" s="12">
        <v>51206</v>
      </c>
      <c r="N11" s="13">
        <f t="shared" si="1"/>
        <v>25</v>
      </c>
    </row>
    <row r="12" spans="1:14" x14ac:dyDescent="0.25">
      <c r="A12" s="3"/>
      <c r="B12" s="4">
        <v>44838</v>
      </c>
      <c r="C12" s="5" t="s">
        <v>30</v>
      </c>
      <c r="D12" s="5" t="s">
        <v>30</v>
      </c>
      <c r="E12" s="6" t="s">
        <v>31</v>
      </c>
      <c r="F12" s="5" t="s">
        <v>32</v>
      </c>
      <c r="G12" s="8" t="s">
        <v>33</v>
      </c>
      <c r="H12" s="5" t="s">
        <v>34</v>
      </c>
      <c r="I12" s="9">
        <v>0.61805555555555558</v>
      </c>
      <c r="J12" s="9">
        <v>0.69444444444444453</v>
      </c>
      <c r="K12" s="10">
        <f t="shared" si="0"/>
        <v>7.6388888888888951E-2</v>
      </c>
      <c r="L12" s="11">
        <f t="shared" si="2"/>
        <v>51206</v>
      </c>
      <c r="M12" s="16">
        <v>51235</v>
      </c>
      <c r="N12" s="13">
        <f t="shared" si="1"/>
        <v>29</v>
      </c>
    </row>
    <row r="13" spans="1:14" x14ac:dyDescent="0.25">
      <c r="A13" s="3"/>
      <c r="B13" s="4">
        <v>44839</v>
      </c>
      <c r="C13" s="5" t="s">
        <v>35</v>
      </c>
      <c r="D13" s="5" t="s">
        <v>35</v>
      </c>
      <c r="E13" s="6" t="s">
        <v>31</v>
      </c>
      <c r="F13" s="5" t="s">
        <v>36</v>
      </c>
      <c r="G13" s="8" t="s">
        <v>37</v>
      </c>
      <c r="H13" s="5" t="s">
        <v>38</v>
      </c>
      <c r="I13" s="9">
        <v>0.40972222222222227</v>
      </c>
      <c r="J13" s="9">
        <v>0.52083333333333337</v>
      </c>
      <c r="K13" s="10">
        <f t="shared" si="0"/>
        <v>0.1111111111111111</v>
      </c>
      <c r="L13" s="11">
        <f t="shared" si="2"/>
        <v>51235</v>
      </c>
      <c r="M13" s="16">
        <v>51247</v>
      </c>
      <c r="N13" s="13">
        <f t="shared" si="1"/>
        <v>12</v>
      </c>
    </row>
    <row r="14" spans="1:14" x14ac:dyDescent="0.25">
      <c r="A14" s="3"/>
      <c r="B14" s="4">
        <v>44839</v>
      </c>
      <c r="C14" s="5" t="s">
        <v>35</v>
      </c>
      <c r="D14" s="5" t="s">
        <v>35</v>
      </c>
      <c r="E14" s="6" t="s">
        <v>31</v>
      </c>
      <c r="F14" s="7" t="s">
        <v>32</v>
      </c>
      <c r="G14" s="8" t="s">
        <v>33</v>
      </c>
      <c r="H14" s="5" t="s">
        <v>39</v>
      </c>
      <c r="I14" s="9">
        <v>0.68611111111111101</v>
      </c>
      <c r="J14" s="9">
        <v>0.76388888888888884</v>
      </c>
      <c r="K14" s="10">
        <f t="shared" si="0"/>
        <v>7.7777777777777835E-2</v>
      </c>
      <c r="L14" s="11">
        <f t="shared" si="2"/>
        <v>51247</v>
      </c>
      <c r="M14" s="12">
        <v>51265</v>
      </c>
      <c r="N14" s="13">
        <f t="shared" si="1"/>
        <v>18</v>
      </c>
    </row>
    <row r="15" spans="1:14" ht="30" customHeight="1" x14ac:dyDescent="0.25">
      <c r="A15" s="3"/>
      <c r="B15" s="4">
        <v>44840</v>
      </c>
      <c r="C15" s="5" t="s">
        <v>40</v>
      </c>
      <c r="D15" s="5" t="s">
        <v>40</v>
      </c>
      <c r="E15" s="6" t="str">
        <f>IF(D15="","",VLOOKUP(D15,[1]SOLICITANTE!B$3:K$86,10))</f>
        <v>Gabinete nº 22 - Pav. VER - 2º andar</v>
      </c>
      <c r="F15" s="7" t="s">
        <v>41</v>
      </c>
      <c r="G15" s="8" t="s">
        <v>42</v>
      </c>
      <c r="H15" s="15" t="s">
        <v>43</v>
      </c>
      <c r="I15" s="9">
        <v>0.40277777777777773</v>
      </c>
      <c r="J15" s="9">
        <v>0.49652777777777773</v>
      </c>
      <c r="K15" s="10">
        <f t="shared" si="0"/>
        <v>9.375E-2</v>
      </c>
      <c r="L15" s="11">
        <f t="shared" si="2"/>
        <v>51265</v>
      </c>
      <c r="M15" s="12">
        <v>51286</v>
      </c>
      <c r="N15" s="13">
        <f t="shared" si="1"/>
        <v>21</v>
      </c>
    </row>
    <row r="16" spans="1:14" ht="30" customHeight="1" x14ac:dyDescent="0.25">
      <c r="A16" s="3"/>
      <c r="B16" s="4">
        <v>44841</v>
      </c>
      <c r="C16" s="5" t="s">
        <v>35</v>
      </c>
      <c r="D16" s="5" t="s">
        <v>35</v>
      </c>
      <c r="E16" s="6" t="s">
        <v>44</v>
      </c>
      <c r="F16" s="7" t="s">
        <v>32</v>
      </c>
      <c r="G16" s="8" t="s">
        <v>33</v>
      </c>
      <c r="H16" s="15" t="s">
        <v>45</v>
      </c>
      <c r="I16" s="9">
        <v>0.41666666666666669</v>
      </c>
      <c r="J16" s="9">
        <v>0.51458333333333328</v>
      </c>
      <c r="K16" s="10">
        <f t="shared" si="0"/>
        <v>9.7916666666666596E-2</v>
      </c>
      <c r="L16" s="11">
        <f t="shared" si="2"/>
        <v>51286</v>
      </c>
      <c r="M16" s="16">
        <v>51310</v>
      </c>
      <c r="N16" s="13">
        <f t="shared" si="1"/>
        <v>24</v>
      </c>
    </row>
    <row r="17" spans="1:14" ht="30" customHeight="1" x14ac:dyDescent="0.25">
      <c r="A17" s="3"/>
      <c r="B17" s="4">
        <v>44844</v>
      </c>
      <c r="C17" s="5" t="s">
        <v>40</v>
      </c>
      <c r="D17" s="5" t="s">
        <v>40</v>
      </c>
      <c r="E17" s="6" t="str">
        <f>IF(D17="","",VLOOKUP(D17,[1]SOLICITANTE!B$3:K$86,10))</f>
        <v>Gabinete nº 22 - Pav. VER - 2º andar</v>
      </c>
      <c r="F17" s="7" t="s">
        <v>46</v>
      </c>
      <c r="G17" s="8" t="s">
        <v>47</v>
      </c>
      <c r="H17" s="15" t="s">
        <v>48</v>
      </c>
      <c r="I17" s="9">
        <v>0.4375</v>
      </c>
      <c r="J17" s="9">
        <v>0.48958333333333331</v>
      </c>
      <c r="K17" s="10">
        <f t="shared" si="0"/>
        <v>5.2083333333333315E-2</v>
      </c>
      <c r="L17" s="11">
        <f t="shared" si="2"/>
        <v>51310</v>
      </c>
      <c r="M17" s="12">
        <v>51330</v>
      </c>
      <c r="N17" s="13">
        <f t="shared" si="1"/>
        <v>20</v>
      </c>
    </row>
    <row r="18" spans="1:14" ht="30" customHeight="1" x14ac:dyDescent="0.25">
      <c r="A18" s="3"/>
      <c r="B18" s="4">
        <v>44844</v>
      </c>
      <c r="C18" s="5" t="s">
        <v>49</v>
      </c>
      <c r="D18" s="5" t="s">
        <v>49</v>
      </c>
      <c r="E18" s="6" t="s">
        <v>50</v>
      </c>
      <c r="F18" s="7" t="s">
        <v>51</v>
      </c>
      <c r="G18" s="8" t="s">
        <v>52</v>
      </c>
      <c r="H18" s="15" t="s">
        <v>53</v>
      </c>
      <c r="I18" s="9">
        <v>0.58680555555555558</v>
      </c>
      <c r="J18" s="9">
        <v>0.625</v>
      </c>
      <c r="K18" s="10">
        <f t="shared" si="0"/>
        <v>3.819444444444442E-2</v>
      </c>
      <c r="L18" s="11">
        <f t="shared" si="2"/>
        <v>51330</v>
      </c>
      <c r="M18" s="12">
        <v>51349</v>
      </c>
      <c r="N18" s="13">
        <f t="shared" si="1"/>
        <v>19</v>
      </c>
    </row>
    <row r="19" spans="1:14" x14ac:dyDescent="0.25">
      <c r="A19" s="3"/>
      <c r="B19" s="4">
        <v>44845</v>
      </c>
      <c r="C19" s="5" t="s">
        <v>35</v>
      </c>
      <c r="D19" s="5" t="s">
        <v>35</v>
      </c>
      <c r="E19" s="6" t="s">
        <v>31</v>
      </c>
      <c r="F19" s="7" t="s">
        <v>32</v>
      </c>
      <c r="G19" s="8" t="s">
        <v>33</v>
      </c>
      <c r="H19" s="5" t="s">
        <v>54</v>
      </c>
      <c r="I19" s="9">
        <v>0.64652777777777781</v>
      </c>
      <c r="J19" s="9">
        <v>0.67708333333333337</v>
      </c>
      <c r="K19" s="10">
        <f t="shared" si="0"/>
        <v>3.0555555555555558E-2</v>
      </c>
      <c r="L19" s="11">
        <f t="shared" si="2"/>
        <v>51349</v>
      </c>
      <c r="M19" s="12">
        <v>51369</v>
      </c>
      <c r="N19" s="13">
        <f t="shared" si="1"/>
        <v>20</v>
      </c>
    </row>
    <row r="20" spans="1:14" ht="30" customHeight="1" x14ac:dyDescent="0.25">
      <c r="A20" s="3"/>
      <c r="B20" s="4">
        <v>44847</v>
      </c>
      <c r="C20" s="5" t="s">
        <v>40</v>
      </c>
      <c r="D20" s="5" t="s">
        <v>40</v>
      </c>
      <c r="E20" s="6" t="str">
        <f>IF(D20="","",VLOOKUP(D20,[1]SOLICITANTE!B$3:K$86,10))</f>
        <v>Gabinete nº 22 - Pav. VER - 2º andar</v>
      </c>
      <c r="F20" s="7" t="s">
        <v>55</v>
      </c>
      <c r="G20" s="8" t="s">
        <v>55</v>
      </c>
      <c r="H20" s="15" t="s">
        <v>56</v>
      </c>
      <c r="I20" s="9">
        <v>0.55208333333333337</v>
      </c>
      <c r="J20" s="9">
        <v>0.64583333333333337</v>
      </c>
      <c r="K20" s="10">
        <f t="shared" si="0"/>
        <v>9.375E-2</v>
      </c>
      <c r="L20" s="11">
        <f t="shared" si="2"/>
        <v>51369</v>
      </c>
      <c r="M20" s="12">
        <v>51402</v>
      </c>
      <c r="N20" s="13">
        <f t="shared" si="1"/>
        <v>33</v>
      </c>
    </row>
    <row r="21" spans="1:14" x14ac:dyDescent="0.25">
      <c r="A21" s="3"/>
      <c r="B21" s="4">
        <v>44847</v>
      </c>
      <c r="C21" s="5" t="s">
        <v>23</v>
      </c>
      <c r="D21" s="14" t="s">
        <v>57</v>
      </c>
      <c r="E21" s="6" t="s">
        <v>58</v>
      </c>
      <c r="F21" s="5" t="s">
        <v>32</v>
      </c>
      <c r="G21" s="8" t="s">
        <v>33</v>
      </c>
      <c r="H21" s="5" t="s">
        <v>59</v>
      </c>
      <c r="I21" s="9">
        <v>0.70833333333333337</v>
      </c>
      <c r="J21" s="9">
        <v>0.77083333333333337</v>
      </c>
      <c r="K21" s="10">
        <f t="shared" si="0"/>
        <v>6.25E-2</v>
      </c>
      <c r="L21" s="11">
        <f t="shared" si="2"/>
        <v>51402</v>
      </c>
      <c r="M21" s="16">
        <v>51426</v>
      </c>
      <c r="N21" s="13">
        <f t="shared" si="1"/>
        <v>24</v>
      </c>
    </row>
    <row r="22" spans="1:14" x14ac:dyDescent="0.25">
      <c r="A22" s="3"/>
      <c r="B22" s="4">
        <v>44848</v>
      </c>
      <c r="C22" s="5" t="s">
        <v>35</v>
      </c>
      <c r="D22" s="5" t="s">
        <v>35</v>
      </c>
      <c r="E22" s="6" t="s">
        <v>31</v>
      </c>
      <c r="F22" s="7" t="s">
        <v>60</v>
      </c>
      <c r="G22" s="8" t="s">
        <v>61</v>
      </c>
      <c r="H22" s="5" t="s">
        <v>62</v>
      </c>
      <c r="I22" s="9">
        <v>0.33402777777777781</v>
      </c>
      <c r="J22" s="9">
        <v>0.39583333333333331</v>
      </c>
      <c r="K22" s="10">
        <f t="shared" si="0"/>
        <v>6.1805555555555503E-2</v>
      </c>
      <c r="L22" s="11">
        <f t="shared" si="2"/>
        <v>51426</v>
      </c>
      <c r="M22" s="12">
        <v>51453</v>
      </c>
      <c r="N22" s="13">
        <f t="shared" si="1"/>
        <v>27</v>
      </c>
    </row>
    <row r="23" spans="1:14" x14ac:dyDescent="0.25">
      <c r="A23" s="3"/>
      <c r="B23" s="4">
        <v>44848</v>
      </c>
      <c r="C23" s="5" t="s">
        <v>35</v>
      </c>
      <c r="D23" s="5" t="s">
        <v>35</v>
      </c>
      <c r="E23" s="6" t="s">
        <v>31</v>
      </c>
      <c r="F23" s="5" t="s">
        <v>32</v>
      </c>
      <c r="G23" s="8" t="s">
        <v>33</v>
      </c>
      <c r="H23" s="5" t="s">
        <v>63</v>
      </c>
      <c r="I23" s="9">
        <v>0.44791666666666669</v>
      </c>
      <c r="J23" s="9">
        <v>0.51041666666666663</v>
      </c>
      <c r="K23" s="10">
        <f t="shared" si="0"/>
        <v>6.2499999999999944E-2</v>
      </c>
      <c r="L23" s="11">
        <f t="shared" si="2"/>
        <v>51453</v>
      </c>
      <c r="M23" s="16">
        <v>51480</v>
      </c>
      <c r="N23" s="13">
        <f t="shared" si="1"/>
        <v>27</v>
      </c>
    </row>
    <row r="24" spans="1:14" x14ac:dyDescent="0.25">
      <c r="A24" s="3"/>
      <c r="B24" s="4">
        <v>44852</v>
      </c>
      <c r="C24" s="5" t="s">
        <v>35</v>
      </c>
      <c r="D24" s="5" t="s">
        <v>35</v>
      </c>
      <c r="E24" s="6" t="s">
        <v>31</v>
      </c>
      <c r="F24" s="5" t="s">
        <v>32</v>
      </c>
      <c r="G24" s="8" t="s">
        <v>33</v>
      </c>
      <c r="H24" s="5" t="s">
        <v>63</v>
      </c>
      <c r="I24" s="9">
        <v>0.38194444444444442</v>
      </c>
      <c r="J24" s="9">
        <v>0.4916666666666667</v>
      </c>
      <c r="K24" s="10">
        <f t="shared" si="0"/>
        <v>0.10972222222222228</v>
      </c>
      <c r="L24" s="11">
        <f t="shared" si="2"/>
        <v>51480</v>
      </c>
      <c r="M24" s="16">
        <v>51505</v>
      </c>
      <c r="N24" s="13">
        <f t="shared" si="1"/>
        <v>25</v>
      </c>
    </row>
    <row r="25" spans="1:14" x14ac:dyDescent="0.25">
      <c r="A25" s="3"/>
      <c r="B25" s="4">
        <v>44853</v>
      </c>
      <c r="C25" s="5" t="s">
        <v>35</v>
      </c>
      <c r="D25" s="5" t="s">
        <v>35</v>
      </c>
      <c r="E25" s="6" t="s">
        <v>31</v>
      </c>
      <c r="F25" s="7" t="s">
        <v>64</v>
      </c>
      <c r="G25" s="8" t="s">
        <v>65</v>
      </c>
      <c r="H25" s="5" t="s">
        <v>66</v>
      </c>
      <c r="I25" s="9">
        <v>0.37847222222222227</v>
      </c>
      <c r="J25" s="9">
        <v>0.45833333333333331</v>
      </c>
      <c r="K25" s="10">
        <f t="shared" si="0"/>
        <v>7.9861111111111049E-2</v>
      </c>
      <c r="L25" s="11">
        <f t="shared" si="2"/>
        <v>51505</v>
      </c>
      <c r="M25" s="12">
        <v>51525</v>
      </c>
      <c r="N25" s="13">
        <f t="shared" si="1"/>
        <v>20</v>
      </c>
    </row>
    <row r="26" spans="1:14" ht="50.1" customHeight="1" x14ac:dyDescent="0.25">
      <c r="A26" s="17"/>
      <c r="B26" s="18">
        <v>44853</v>
      </c>
      <c r="C26" s="7" t="s">
        <v>67</v>
      </c>
      <c r="D26" s="7" t="s">
        <v>67</v>
      </c>
      <c r="E26" s="6" t="s">
        <v>68</v>
      </c>
      <c r="F26" s="7" t="s">
        <v>24</v>
      </c>
      <c r="G26" s="8" t="s">
        <v>25</v>
      </c>
      <c r="H26" s="19" t="s">
        <v>69</v>
      </c>
      <c r="I26" s="20">
        <v>0.57638888888888895</v>
      </c>
      <c r="J26" s="20">
        <v>0.75</v>
      </c>
      <c r="K26" s="10">
        <f t="shared" si="0"/>
        <v>0.17361111111111105</v>
      </c>
      <c r="L26" s="11">
        <f t="shared" si="2"/>
        <v>51525</v>
      </c>
      <c r="M26" s="21">
        <v>51547</v>
      </c>
      <c r="N26" s="13">
        <f t="shared" si="1"/>
        <v>22</v>
      </c>
    </row>
    <row r="27" spans="1:14" x14ac:dyDescent="0.25">
      <c r="A27" s="3"/>
      <c r="B27" s="4">
        <v>44854</v>
      </c>
      <c r="C27" s="5" t="s">
        <v>35</v>
      </c>
      <c r="D27" s="5" t="s">
        <v>35</v>
      </c>
      <c r="E27" s="6" t="s">
        <v>31</v>
      </c>
      <c r="F27" s="7" t="s">
        <v>70</v>
      </c>
      <c r="G27" s="8" t="s">
        <v>71</v>
      </c>
      <c r="H27" s="5" t="s">
        <v>72</v>
      </c>
      <c r="I27" s="9">
        <v>0.36805555555555558</v>
      </c>
      <c r="J27" s="9">
        <v>0.47222222222222227</v>
      </c>
      <c r="K27" s="10">
        <f t="shared" si="0"/>
        <v>0.10416666666666669</v>
      </c>
      <c r="L27" s="11">
        <v>51547</v>
      </c>
      <c r="M27" s="12">
        <v>51578</v>
      </c>
      <c r="N27" s="13">
        <f t="shared" si="1"/>
        <v>31</v>
      </c>
    </row>
    <row r="28" spans="1:14" ht="30" customHeight="1" x14ac:dyDescent="0.25">
      <c r="A28" s="3"/>
      <c r="B28" s="4">
        <v>44854</v>
      </c>
      <c r="C28" s="5" t="s">
        <v>35</v>
      </c>
      <c r="D28" s="5" t="s">
        <v>35</v>
      </c>
      <c r="E28" s="6" t="s">
        <v>31</v>
      </c>
      <c r="F28" s="7" t="s">
        <v>73</v>
      </c>
      <c r="G28" s="8" t="s">
        <v>74</v>
      </c>
      <c r="H28" s="15" t="s">
        <v>75</v>
      </c>
      <c r="I28" s="9">
        <v>0.57291666666666663</v>
      </c>
      <c r="J28" s="9">
        <v>0.65625</v>
      </c>
      <c r="K28" s="10">
        <f t="shared" si="0"/>
        <v>8.333333333333337E-2</v>
      </c>
      <c r="L28" s="11">
        <f t="shared" si="2"/>
        <v>51578</v>
      </c>
      <c r="M28" s="12">
        <v>51616</v>
      </c>
      <c r="N28" s="13">
        <f t="shared" si="1"/>
        <v>38</v>
      </c>
    </row>
    <row r="29" spans="1:14" ht="30" customHeight="1" x14ac:dyDescent="0.25">
      <c r="A29" s="3"/>
      <c r="B29" s="4">
        <v>44855</v>
      </c>
      <c r="C29" s="5" t="s">
        <v>35</v>
      </c>
      <c r="D29" s="5" t="s">
        <v>35</v>
      </c>
      <c r="E29" s="6" t="s">
        <v>31</v>
      </c>
      <c r="F29" s="7" t="s">
        <v>76</v>
      </c>
      <c r="G29" s="8" t="s">
        <v>65</v>
      </c>
      <c r="H29" s="15" t="s">
        <v>77</v>
      </c>
      <c r="I29" s="9">
        <v>0.375</v>
      </c>
      <c r="J29" s="9">
        <v>0.48402777777777778</v>
      </c>
      <c r="K29" s="10">
        <f t="shared" si="0"/>
        <v>0.10902777777777778</v>
      </c>
      <c r="L29" s="11">
        <f t="shared" si="2"/>
        <v>51616</v>
      </c>
      <c r="M29" s="12">
        <v>51658</v>
      </c>
      <c r="N29" s="13">
        <f t="shared" si="1"/>
        <v>42</v>
      </c>
    </row>
    <row r="30" spans="1:14" x14ac:dyDescent="0.25">
      <c r="A30" s="3"/>
      <c r="B30" s="4">
        <v>44855</v>
      </c>
      <c r="C30" s="5" t="s">
        <v>78</v>
      </c>
      <c r="D30" s="5" t="s">
        <v>78</v>
      </c>
      <c r="E30" s="6" t="s">
        <v>79</v>
      </c>
      <c r="F30" s="5" t="s">
        <v>32</v>
      </c>
      <c r="G30" s="8" t="s">
        <v>33</v>
      </c>
      <c r="H30" s="5" t="s">
        <v>80</v>
      </c>
      <c r="I30" s="9">
        <v>0.54583333333333328</v>
      </c>
      <c r="J30" s="9">
        <v>0.65972222222222221</v>
      </c>
      <c r="K30" s="10">
        <f t="shared" si="0"/>
        <v>0.11388888888888893</v>
      </c>
      <c r="L30" s="11">
        <f t="shared" si="2"/>
        <v>51658</v>
      </c>
      <c r="M30" s="16">
        <v>51683</v>
      </c>
      <c r="N30" s="13">
        <f t="shared" si="1"/>
        <v>25</v>
      </c>
    </row>
    <row r="31" spans="1:14" ht="30" customHeight="1" x14ac:dyDescent="0.25">
      <c r="A31" s="3"/>
      <c r="B31" s="4">
        <v>44855</v>
      </c>
      <c r="C31" s="5" t="s">
        <v>49</v>
      </c>
      <c r="D31" s="5" t="s">
        <v>49</v>
      </c>
      <c r="E31" s="6" t="s">
        <v>50</v>
      </c>
      <c r="F31" s="7" t="s">
        <v>51</v>
      </c>
      <c r="G31" s="8" t="s">
        <v>52</v>
      </c>
      <c r="H31" s="15" t="s">
        <v>81</v>
      </c>
      <c r="I31" s="9">
        <v>0.66666666666666663</v>
      </c>
      <c r="J31" s="9">
        <v>0.71319444444444446</v>
      </c>
      <c r="K31" s="10">
        <f t="shared" si="0"/>
        <v>4.6527777777777835E-2</v>
      </c>
      <c r="L31" s="11">
        <v>51683</v>
      </c>
      <c r="M31" s="12">
        <v>51704</v>
      </c>
      <c r="N31" s="13">
        <f t="shared" si="1"/>
        <v>21</v>
      </c>
    </row>
    <row r="32" spans="1:14" x14ac:dyDescent="0.25">
      <c r="A32" s="3"/>
      <c r="B32" s="4">
        <v>44858</v>
      </c>
      <c r="C32" s="5" t="s">
        <v>23</v>
      </c>
      <c r="D32" s="5" t="s">
        <v>23</v>
      </c>
      <c r="E32" s="6" t="s">
        <v>82</v>
      </c>
      <c r="F32" s="7" t="s">
        <v>24</v>
      </c>
      <c r="G32" s="8" t="s">
        <v>25</v>
      </c>
      <c r="H32" s="5" t="s">
        <v>83</v>
      </c>
      <c r="I32" s="9">
        <v>0.40277777777777773</v>
      </c>
      <c r="J32" s="9">
        <v>0.47569444444444442</v>
      </c>
      <c r="K32" s="10">
        <f t="shared" si="0"/>
        <v>7.2916666666666685E-2</v>
      </c>
      <c r="L32" s="11">
        <v>51704</v>
      </c>
      <c r="M32" s="12">
        <v>51719</v>
      </c>
      <c r="N32" s="13">
        <f t="shared" si="1"/>
        <v>15</v>
      </c>
    </row>
    <row r="33" spans="1:14" x14ac:dyDescent="0.25">
      <c r="A33" s="3"/>
      <c r="B33" s="4">
        <v>44858</v>
      </c>
      <c r="C33" s="5" t="s">
        <v>35</v>
      </c>
      <c r="D33" s="5" t="s">
        <v>35</v>
      </c>
      <c r="E33" s="6" t="s">
        <v>31</v>
      </c>
      <c r="F33" s="5" t="s">
        <v>32</v>
      </c>
      <c r="G33" s="8" t="s">
        <v>33</v>
      </c>
      <c r="H33" s="5" t="s">
        <v>63</v>
      </c>
      <c r="I33" s="9">
        <v>0.50694444444444442</v>
      </c>
      <c r="J33" s="9">
        <v>0.55625000000000002</v>
      </c>
      <c r="K33" s="10">
        <f t="shared" si="0"/>
        <v>4.9305555555555602E-2</v>
      </c>
      <c r="L33" s="11">
        <f t="shared" si="2"/>
        <v>51719</v>
      </c>
      <c r="M33" s="16">
        <v>51747</v>
      </c>
      <c r="N33" s="13">
        <f t="shared" si="1"/>
        <v>28</v>
      </c>
    </row>
    <row r="34" spans="1:14" ht="50.1" customHeight="1" x14ac:dyDescent="0.25">
      <c r="A34" s="3"/>
      <c r="B34" s="4">
        <v>44859</v>
      </c>
      <c r="C34" s="5" t="s">
        <v>35</v>
      </c>
      <c r="D34" s="5" t="s">
        <v>35</v>
      </c>
      <c r="E34" s="6" t="s">
        <v>31</v>
      </c>
      <c r="F34" s="7" t="s">
        <v>73</v>
      </c>
      <c r="G34" s="8" t="s">
        <v>74</v>
      </c>
      <c r="H34" s="15" t="s">
        <v>84</v>
      </c>
      <c r="I34" s="9">
        <v>0.40625</v>
      </c>
      <c r="J34" s="9">
        <v>0.48402777777777778</v>
      </c>
      <c r="K34" s="10">
        <f t="shared" si="0"/>
        <v>7.7777777777777779E-2</v>
      </c>
      <c r="L34" s="11">
        <f t="shared" si="2"/>
        <v>51747</v>
      </c>
      <c r="M34" s="12">
        <v>51788</v>
      </c>
      <c r="N34" s="13">
        <f t="shared" si="1"/>
        <v>41</v>
      </c>
    </row>
    <row r="35" spans="1:14" x14ac:dyDescent="0.25">
      <c r="A35" s="3"/>
      <c r="B35" s="4">
        <v>44859</v>
      </c>
      <c r="C35" s="5" t="s">
        <v>35</v>
      </c>
      <c r="D35" s="5" t="s">
        <v>35</v>
      </c>
      <c r="E35" s="6" t="s">
        <v>31</v>
      </c>
      <c r="F35" s="5" t="s">
        <v>85</v>
      </c>
      <c r="G35" s="8" t="s">
        <v>86</v>
      </c>
      <c r="H35" s="5" t="s">
        <v>87</v>
      </c>
      <c r="I35" s="9">
        <v>0.51041666666666663</v>
      </c>
      <c r="J35" s="9">
        <v>0.52430555555555558</v>
      </c>
      <c r="K35" s="10">
        <f t="shared" si="0"/>
        <v>1.3888888888888951E-2</v>
      </c>
      <c r="L35" s="11">
        <f t="shared" si="2"/>
        <v>51788</v>
      </c>
      <c r="M35" s="16">
        <v>51791</v>
      </c>
      <c r="N35" s="13">
        <f t="shared" si="1"/>
        <v>3</v>
      </c>
    </row>
    <row r="36" spans="1:14" ht="30" customHeight="1" x14ac:dyDescent="0.25">
      <c r="A36" s="3"/>
      <c r="B36" s="4">
        <v>44859</v>
      </c>
      <c r="C36" s="5" t="s">
        <v>35</v>
      </c>
      <c r="D36" s="5" t="s">
        <v>35</v>
      </c>
      <c r="E36" s="6" t="s">
        <v>31</v>
      </c>
      <c r="F36" s="7" t="s">
        <v>88</v>
      </c>
      <c r="G36" s="8" t="s">
        <v>88</v>
      </c>
      <c r="H36" s="15" t="s">
        <v>89</v>
      </c>
      <c r="I36" s="9">
        <v>0.57430555555555551</v>
      </c>
      <c r="J36" s="9">
        <v>0.59722222222222221</v>
      </c>
      <c r="K36" s="10">
        <f t="shared" si="0"/>
        <v>2.2916666666666696E-2</v>
      </c>
      <c r="L36" s="11">
        <f t="shared" si="2"/>
        <v>51791</v>
      </c>
      <c r="M36" s="12">
        <v>51804</v>
      </c>
      <c r="N36" s="13">
        <f t="shared" si="1"/>
        <v>13</v>
      </c>
    </row>
    <row r="37" spans="1:14" ht="30" customHeight="1" x14ac:dyDescent="0.25">
      <c r="A37" s="3"/>
      <c r="B37" s="4">
        <v>44859</v>
      </c>
      <c r="C37" s="5" t="s">
        <v>23</v>
      </c>
      <c r="D37" s="14" t="s">
        <v>90</v>
      </c>
      <c r="E37" s="6" t="s">
        <v>91</v>
      </c>
      <c r="F37" s="7" t="s">
        <v>36</v>
      </c>
      <c r="G37" s="8" t="s">
        <v>37</v>
      </c>
      <c r="H37" s="15" t="s">
        <v>92</v>
      </c>
      <c r="I37" s="9">
        <v>0.64583333333333337</v>
      </c>
      <c r="J37" s="9">
        <v>0.6875</v>
      </c>
      <c r="K37" s="10">
        <f t="shared" si="0"/>
        <v>4.166666666666663E-2</v>
      </c>
      <c r="L37" s="11">
        <f t="shared" si="2"/>
        <v>51804</v>
      </c>
      <c r="M37" s="12">
        <v>51817</v>
      </c>
      <c r="N37" s="13">
        <f t="shared" si="1"/>
        <v>13</v>
      </c>
    </row>
    <row r="38" spans="1:14" x14ac:dyDescent="0.25">
      <c r="A38" s="3"/>
      <c r="B38" s="4">
        <v>44860</v>
      </c>
      <c r="C38" s="5" t="s">
        <v>35</v>
      </c>
      <c r="D38" s="5" t="s">
        <v>35</v>
      </c>
      <c r="E38" s="6" t="s">
        <v>31</v>
      </c>
      <c r="F38" s="7" t="s">
        <v>60</v>
      </c>
      <c r="G38" s="8" t="s">
        <v>61</v>
      </c>
      <c r="H38" s="5" t="s">
        <v>62</v>
      </c>
      <c r="I38" s="9">
        <v>0.43055555555555558</v>
      </c>
      <c r="J38" s="9">
        <v>0.47916666666666669</v>
      </c>
      <c r="K38" s="10">
        <f t="shared" si="0"/>
        <v>4.8611111111111105E-2</v>
      </c>
      <c r="L38" s="11">
        <f t="shared" si="2"/>
        <v>51817</v>
      </c>
      <c r="M38" s="12">
        <v>51837</v>
      </c>
      <c r="N38" s="13">
        <f t="shared" si="1"/>
        <v>20</v>
      </c>
    </row>
    <row r="39" spans="1:14" ht="30" customHeight="1" x14ac:dyDescent="0.25">
      <c r="A39" s="3"/>
      <c r="B39" s="4">
        <v>44860</v>
      </c>
      <c r="C39" s="5" t="s">
        <v>35</v>
      </c>
      <c r="D39" s="5" t="s">
        <v>35</v>
      </c>
      <c r="E39" s="6" t="s">
        <v>31</v>
      </c>
      <c r="F39" s="7" t="s">
        <v>85</v>
      </c>
      <c r="G39" s="8" t="s">
        <v>86</v>
      </c>
      <c r="H39" s="15" t="s">
        <v>93</v>
      </c>
      <c r="I39" s="9">
        <v>0.57361111111111118</v>
      </c>
      <c r="J39" s="9">
        <v>0.59027777777777779</v>
      </c>
      <c r="K39" s="10">
        <f t="shared" si="0"/>
        <v>1.6666666666666607E-2</v>
      </c>
      <c r="L39" s="11">
        <f t="shared" si="2"/>
        <v>51837</v>
      </c>
      <c r="M39" s="12">
        <v>51840</v>
      </c>
      <c r="N39" s="13">
        <f t="shared" si="1"/>
        <v>3</v>
      </c>
    </row>
    <row r="40" spans="1:14" ht="30" customHeight="1" x14ac:dyDescent="0.25">
      <c r="A40" s="3"/>
      <c r="B40" s="4">
        <v>44860</v>
      </c>
      <c r="C40" s="5" t="s">
        <v>49</v>
      </c>
      <c r="D40" s="5" t="s">
        <v>49</v>
      </c>
      <c r="E40" s="6" t="s">
        <v>50</v>
      </c>
      <c r="F40" s="7" t="s">
        <v>32</v>
      </c>
      <c r="G40" s="8" t="s">
        <v>33</v>
      </c>
      <c r="H40" s="15" t="s">
        <v>94</v>
      </c>
      <c r="I40" s="9">
        <v>0.59722222222222221</v>
      </c>
      <c r="J40" s="9">
        <v>0.69236111111111109</v>
      </c>
      <c r="K40" s="10">
        <f t="shared" si="0"/>
        <v>9.5138888888888884E-2</v>
      </c>
      <c r="L40" s="11">
        <f t="shared" si="2"/>
        <v>51840</v>
      </c>
      <c r="M40" s="12">
        <v>51861</v>
      </c>
      <c r="N40" s="13">
        <f t="shared" si="1"/>
        <v>21</v>
      </c>
    </row>
    <row r="41" spans="1:14" ht="30" customHeight="1" x14ac:dyDescent="0.25">
      <c r="A41" s="3"/>
      <c r="B41" s="4">
        <v>44861</v>
      </c>
      <c r="C41" s="5" t="s">
        <v>78</v>
      </c>
      <c r="D41" s="5" t="s">
        <v>78</v>
      </c>
      <c r="E41" s="6" t="s">
        <v>79</v>
      </c>
      <c r="F41" s="5" t="s">
        <v>95</v>
      </c>
      <c r="G41" s="8" t="s">
        <v>95</v>
      </c>
      <c r="H41" s="15" t="s">
        <v>96</v>
      </c>
      <c r="I41" s="9">
        <v>0.4236111111111111</v>
      </c>
      <c r="J41" s="9">
        <v>0.55347222222222225</v>
      </c>
      <c r="K41" s="10">
        <f t="shared" si="0"/>
        <v>0.12986111111111115</v>
      </c>
      <c r="L41" s="11">
        <f t="shared" si="2"/>
        <v>51861</v>
      </c>
      <c r="M41" s="16">
        <v>51968</v>
      </c>
      <c r="N41" s="13">
        <f t="shared" si="1"/>
        <v>107</v>
      </c>
    </row>
    <row r="42" spans="1:14" ht="50.1" customHeight="1" x14ac:dyDescent="0.25">
      <c r="A42" s="3"/>
      <c r="B42" s="4">
        <v>44861</v>
      </c>
      <c r="C42" s="5" t="s">
        <v>35</v>
      </c>
      <c r="D42" s="5" t="s">
        <v>35</v>
      </c>
      <c r="E42" s="6" t="s">
        <v>31</v>
      </c>
      <c r="F42" s="7" t="s">
        <v>97</v>
      </c>
      <c r="G42" s="8" t="s">
        <v>98</v>
      </c>
      <c r="H42" s="15" t="s">
        <v>99</v>
      </c>
      <c r="I42" s="9">
        <v>0.57986111111111105</v>
      </c>
      <c r="J42" s="9">
        <v>0.65277777777777779</v>
      </c>
      <c r="K42" s="10">
        <f t="shared" si="0"/>
        <v>7.2916666666666741E-2</v>
      </c>
      <c r="L42" s="11">
        <f t="shared" si="2"/>
        <v>51968</v>
      </c>
      <c r="M42" s="12">
        <v>52000</v>
      </c>
      <c r="N42" s="13">
        <f t="shared" si="1"/>
        <v>32</v>
      </c>
    </row>
  </sheetData>
  <mergeCells count="19">
    <mergeCell ref="A1:N1"/>
    <mergeCell ref="A2:N2"/>
    <mergeCell ref="A3:N3"/>
    <mergeCell ref="A4:B5"/>
    <mergeCell ref="D4:I5"/>
    <mergeCell ref="L4:N5"/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</mergeCells>
  <dataValidations count="2">
    <dataValidation type="list" allowBlank="1" showInputMessage="1" showErrorMessage="1" sqref="D21 D11 D37">
      <formula1>Solicita</formula1>
    </dataValidation>
    <dataValidation type="list" allowBlank="1" showInputMessage="1" showErrorMessage="1" sqref="D12:D20 D10 D22:D36 D38:D42 C10:C42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Bechilia</cp:lastModifiedBy>
  <dcterms:created xsi:type="dcterms:W3CDTF">2023-05-30T21:53:20Z</dcterms:created>
  <dcterms:modified xsi:type="dcterms:W3CDTF">2023-06-04T22:05:53Z</dcterms:modified>
</cp:coreProperties>
</file>