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2\EOB 0661\"/>
    </mc:Choice>
  </mc:AlternateContent>
  <xr:revisionPtr revIDLastSave="0" documentId="8_{B45E0D5A-784C-4264-B37E-4EA4DA98BF3E}" xr6:coauthVersionLast="47" xr6:coauthVersionMax="47" xr10:uidLastSave="{00000000-0000-0000-0000-000000000000}"/>
  <bookViews>
    <workbookView xWindow="-120" yWindow="-120" windowWidth="29040" windowHeight="15840" xr2:uid="{1016F4C7-42C9-487C-B6DF-B9D99C1EEBA7}"/>
  </bookViews>
  <sheets>
    <sheet name="Planilha1" sheetId="1" r:id="rId1"/>
  </sheets>
  <externalReferences>
    <externalReference r:id="rId2"/>
  </externalReferences>
  <definedNames>
    <definedName name="_xlnm.Print_Area" localSheetId="0">Planilha1!$A$1:$O$29</definedName>
    <definedName name="Motorista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7" i="1" l="1"/>
  <c r="K27" i="1"/>
  <c r="E27" i="1"/>
  <c r="L26" i="1"/>
  <c r="N26" i="1" s="1"/>
  <c r="K26" i="1"/>
  <c r="E26" i="1"/>
  <c r="L25" i="1"/>
  <c r="N25" i="1" s="1"/>
  <c r="K25" i="1"/>
  <c r="L24" i="1"/>
  <c r="N24" i="1" s="1"/>
  <c r="K24" i="1"/>
  <c r="L23" i="1"/>
  <c r="N23" i="1" s="1"/>
  <c r="K23" i="1"/>
  <c r="L22" i="1"/>
  <c r="N22" i="1" s="1"/>
  <c r="K22" i="1"/>
  <c r="L21" i="1"/>
  <c r="N21" i="1" s="1"/>
  <c r="K21" i="1"/>
  <c r="E21" i="1"/>
  <c r="L20" i="1"/>
  <c r="N20" i="1" s="1"/>
  <c r="K20" i="1"/>
  <c r="E20" i="1"/>
  <c r="L19" i="1"/>
  <c r="N19" i="1" s="1"/>
  <c r="K19" i="1"/>
  <c r="N18" i="1"/>
  <c r="K18" i="1"/>
  <c r="L17" i="1"/>
  <c r="N17" i="1" s="1"/>
  <c r="K17" i="1"/>
  <c r="L16" i="1"/>
  <c r="N16" i="1" s="1"/>
  <c r="K16" i="1"/>
  <c r="L15" i="1"/>
  <c r="N15" i="1" s="1"/>
  <c r="K15" i="1"/>
  <c r="L14" i="1"/>
  <c r="N14" i="1" s="1"/>
  <c r="K14" i="1"/>
  <c r="N13" i="1"/>
  <c r="K13" i="1"/>
  <c r="L12" i="1"/>
  <c r="N12" i="1" s="1"/>
  <c r="K12" i="1"/>
  <c r="L11" i="1"/>
  <c r="N11" i="1" s="1"/>
  <c r="K11" i="1"/>
  <c r="E11" i="1"/>
  <c r="N10" i="1"/>
  <c r="K10" i="1"/>
</calcChain>
</file>

<file path=xl/sharedStrings.xml><?xml version="1.0" encoding="utf-8"?>
<sst xmlns="http://schemas.openxmlformats.org/spreadsheetml/2006/main" count="127" uniqueCount="79">
  <si>
    <t>-</t>
  </si>
  <si>
    <t>Diário de Bordo - 2022</t>
  </si>
  <si>
    <t>Registro de Movimentação dos Veículos Oficiais</t>
  </si>
  <si>
    <t>PLACA</t>
  </si>
  <si>
    <t>MARCA / MODELO</t>
  </si>
  <si>
    <t>KM INICIAL</t>
  </si>
  <si>
    <t>EOB-0661</t>
  </si>
  <si>
    <t>VW GOL</t>
  </si>
  <si>
    <t>Requis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</si>
  <si>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</si>
  <si>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</si>
  <si>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</si>
  <si>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</si>
  <si>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</si>
  <si>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</si>
  <si>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</si>
  <si>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</si>
  <si>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</si>
  <si>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</si>
  <si>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</si>
  <si>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</si>
  <si>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</si>
  <si>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</si>
  <si>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</si>
  <si>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Ademir do Nascimento Moreira</t>
  </si>
  <si>
    <t>Gab. 17</t>
  </si>
  <si>
    <t>Ocian</t>
  </si>
  <si>
    <t>Bairro Ocian</t>
  </si>
  <si>
    <t>Entregar Ofícios nas USAFAS: Forte, Aviação, Tupy e Ocian</t>
  </si>
  <si>
    <t>Marcos Linhares da Costa</t>
  </si>
  <si>
    <t>Jd. Imperador</t>
  </si>
  <si>
    <t>Bairro Imperador</t>
  </si>
  <si>
    <t>Verificar buracos em via pública: Rua Barão de Penedo/ Lavagem de veículo oficial</t>
  </si>
  <si>
    <t>Maracanã</t>
  </si>
  <si>
    <t>Bairro Maracanã</t>
  </si>
  <si>
    <t>Entregar Ofícios nas USAFAS: Boqueirão, V. Sonia e Maracanã</t>
  </si>
  <si>
    <t>Sítio do Campo</t>
  </si>
  <si>
    <t>Bairro Sítio do Campo</t>
  </si>
  <si>
    <t>Verificar andamento de indicação de sinalização em via pública na Secretaria de Transito</t>
  </si>
  <si>
    <t>Maria Solange O. Casanova</t>
  </si>
  <si>
    <t>João Augusto Rios</t>
  </si>
  <si>
    <t>Gab. 10</t>
  </si>
  <si>
    <t>VILA MIRIM</t>
  </si>
  <si>
    <t>Paço Municipal</t>
  </si>
  <si>
    <t>Entrega Ofícios à Sra. Prefeita</t>
  </si>
  <si>
    <t>Eduardo B. Boschetti</t>
  </si>
  <si>
    <t>Gab. 21</t>
  </si>
  <si>
    <t>Verificar andamento de processos na Secretaria de  Obras</t>
  </si>
  <si>
    <t>Luiz Henrique Nunes Junior</t>
  </si>
  <si>
    <t>Paulo Cesar Monteiro Silveira</t>
  </si>
  <si>
    <t>Gab. 16</t>
  </si>
  <si>
    <t>Protocolar ofícios na Secretaqria Meio Ambiente e Batalhão da Polícia Militar</t>
  </si>
  <si>
    <t>Renata Zabeu</t>
  </si>
  <si>
    <t>Melvi</t>
  </si>
  <si>
    <t>Bairro Melvi</t>
  </si>
  <si>
    <t>Visita a unidade PIC Melvi</t>
  </si>
  <si>
    <t>Edina Oliveira Rodrigues</t>
  </si>
  <si>
    <t>Copeiragem</t>
  </si>
  <si>
    <t>Jd. Glória</t>
  </si>
  <si>
    <t>Bairro Jd. Glória</t>
  </si>
  <si>
    <t>Hipermercado Assai/ Aquisição de garrafas térmicas para atender os serviços de copa</t>
  </si>
  <si>
    <t>Emerson Camargo dos Santos</t>
  </si>
  <si>
    <t>Reunião Secretaria de Urbanismo</t>
  </si>
  <si>
    <t>Ribeirópolis</t>
  </si>
  <si>
    <t>Bairro Ribeirópolis</t>
  </si>
  <si>
    <t>Verificar buracos em vias públicas: Rua Rocha Pombo (Ribeirópolis) e Rua 31 de março (Mirim)</t>
  </si>
  <si>
    <t>José de Jesus Ferreira Gonçalves</t>
  </si>
  <si>
    <t>Protocolar Ofícios GPC-L 294,295 e 296/22/ Abastecimento e lavagem de veículo oficial</t>
  </si>
  <si>
    <t>Angélica Maria dos Santos</t>
  </si>
  <si>
    <t>Nailson Araujo Oliveira</t>
  </si>
  <si>
    <t>Departamento Legislativo</t>
  </si>
  <si>
    <t>Protocolar Ofícios/ Envio de correspondências Correio do Forte</t>
  </si>
  <si>
    <t>Jd. Princesa</t>
  </si>
  <si>
    <t>Bairro Princesa</t>
  </si>
  <si>
    <t>Verificar buracos em via pública: Rua Julieta Azevedo Bonavides</t>
  </si>
  <si>
    <t>Levantamento de Processo Secretaria de Obras</t>
  </si>
  <si>
    <t>Secretaria de Urbanismo Protocolar ofício</t>
  </si>
  <si>
    <t xml:space="preserve">Verificar buracos em vias públicas: Rua Rocha Pombo </t>
  </si>
  <si>
    <t>Protocolar Ofícios GPC-L 297,298 e 304/22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</si>
</sst>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5" fillId="3" borderId="3" xfId="0" applyFont="1" applyFill="1" applyBorder="1" applyAlignment="1" applyProtection="1">
      <alignment horizontal="center" vertical="center" wrapText="1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0" fontId="5" fillId="3" borderId="6" xfId="0" applyFont="1" applyFill="1" applyBorder="1" applyAlignment="1" applyProtection="1">
      <alignment horizontal="center" vertical="center" wrapText="1"/>
      <protection hidden="1"/>
    </xf>
    <xf numFmtId="0" fontId="5" fillId="3" borderId="5" xfId="0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164" fontId="6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14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0" fillId="4" borderId="14" xfId="0" applyFont="1" applyFill="1" applyBorder="1" applyAlignment="1">
      <alignment horizontal="left" vertical="center"/>
    </xf>
    <xf numFmtId="0" fontId="0" fillId="4" borderId="1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165" fontId="0" fillId="2" borderId="13" xfId="0" applyNumberFormat="1" applyFill="1" applyBorder="1" applyAlignment="1" applyProtection="1">
      <alignment horizontal="center" vertical="center"/>
      <protection locked="0"/>
    </xf>
    <xf numFmtId="165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13" xfId="1" applyNumberFormat="1" applyFont="1" applyFill="1" applyBorder="1" applyAlignment="1" applyProtection="1">
      <alignment horizontal="center" vertical="center"/>
      <protection locked="0"/>
    </xf>
    <xf numFmtId="164" fontId="0" fillId="2" borderId="13" xfId="1" applyNumberFormat="1" applyFont="1" applyFill="1" applyBorder="1" applyAlignment="1" applyProtection="1">
      <alignment horizontal="center" vertical="center"/>
      <protection locked="0"/>
    </xf>
    <xf numFmtId="1" fontId="11" fillId="4" borderId="13" xfId="0" applyNumberFormat="1" applyFont="1" applyFill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12" fillId="0" borderId="14" xfId="0" applyFont="1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left" vertical="center"/>
      <protection locked="0"/>
    </xf>
    <xf numFmtId="0" fontId="10" fillId="2" borderId="13" xfId="0" applyFont="1" applyFill="1" applyBorder="1" applyAlignment="1" applyProtection="1">
      <alignment horizontal="center" vertical="center" wrapText="1"/>
      <protection locked="0"/>
    </xf>
    <xf numFmtId="14" fontId="0" fillId="2" borderId="13" xfId="0" applyNumberFormat="1" applyFill="1" applyBorder="1" applyAlignment="1" applyProtection="1">
      <alignment horizontal="center" vertical="center" wrapText="1"/>
      <protection locked="0"/>
    </xf>
    <xf numFmtId="0" fontId="10" fillId="4" borderId="14" xfId="0" applyFont="1" applyFill="1" applyBorder="1" applyAlignment="1">
      <alignment horizontal="left" vertical="center" wrapText="1"/>
    </xf>
    <xf numFmtId="0" fontId="0" fillId="4" borderId="14" xfId="0" applyFill="1" applyBorder="1" applyAlignment="1" applyProtection="1">
      <alignment horizontal="left" vertical="center" wrapText="1"/>
      <protection locked="0"/>
    </xf>
    <xf numFmtId="165" fontId="0" fillId="2" borderId="13" xfId="0" applyNumberFormat="1" applyFill="1" applyBorder="1" applyAlignment="1" applyProtection="1">
      <alignment horizontal="center" vertical="center" wrapText="1"/>
      <protection locked="0"/>
    </xf>
    <xf numFmtId="165" fontId="0" fillId="4" borderId="15" xfId="0" applyNumberFormat="1" applyFill="1" applyBorder="1" applyAlignment="1" applyProtection="1">
      <alignment horizontal="center" vertical="center" wrapText="1"/>
      <protection locked="0"/>
    </xf>
    <xf numFmtId="164" fontId="0" fillId="4" borderId="13" xfId="1" applyNumberFormat="1" applyFont="1" applyFill="1" applyBorder="1" applyAlignment="1" applyProtection="1">
      <alignment horizontal="center" vertical="center" wrapText="1"/>
      <protection locked="0"/>
    </xf>
    <xf numFmtId="164" fontId="0" fillId="2" borderId="13" xfId="1" applyNumberFormat="1" applyFont="1" applyFill="1" applyBorder="1" applyAlignment="1" applyProtection="1">
      <alignment horizontal="center" vertical="center" wrapText="1"/>
      <protection locked="0"/>
    </xf>
    <xf numFmtId="1" fontId="1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3" xfId="1" applyNumberFormat="1" applyFont="1" applyFill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2022\2022%20-Controle%20do%20Ve&#237;culo%20EOB-0661.xlsx" TargetMode="External"/><Relationship Id="rId1" Type="http://schemas.openxmlformats.org/officeDocument/2006/relationships/externalLinkPath" Target="/2022/2022%20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  <sheetName val="Plan1"/>
    </sheetNames>
    <sheetDataSet>
      <sheetData sheetId="0"/>
      <sheetData sheetId="1"/>
      <sheetData sheetId="2"/>
      <sheetData sheetId="3"/>
      <sheetData sheetId="4"/>
      <sheetData sheetId="5">
        <row r="3"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G5">
            <v>44197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G7">
            <v>43466</v>
          </cell>
          <cell r="J7" t="str">
            <v>GAB08</v>
          </cell>
          <cell r="K7" t="str">
            <v>Gabinete nº 01 - Pav.VER - 1º andar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E9" t="str">
            <v>Diretor Geral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E11" t="str">
            <v>Motorista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E14" t="str">
            <v>Zelador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E15" t="str">
            <v>Diretor de Departamento de Patrimônio e de Pessoal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E16" t="str">
            <v>Assessor</v>
          </cell>
          <cell r="J16" t="str">
            <v>GAB10</v>
          </cell>
          <cell r="K16" t="str">
            <v>Gabinete nº 10 - 1º andar</v>
          </cell>
        </row>
        <row r="17">
          <cell r="B17" t="str">
            <v>Claudio Louro do Amaral</v>
          </cell>
          <cell r="C17" t="str">
            <v>A</v>
          </cell>
          <cell r="E17" t="str">
            <v>Agente Administrativo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E18" t="str">
            <v>Agente Administrativo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G19">
            <v>43466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E22" t="str">
            <v>Diretor do Departamento Financeiro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E23" t="str">
            <v>Procurador Jurídico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G26">
            <v>44197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E27" t="str">
            <v>Contador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E28" t="str">
            <v>Recepcionista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E29" t="str">
            <v>Agente Administrativo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G30">
            <v>43466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G31">
            <v>43466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E33" t="str">
            <v>Telefonista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E35" t="str">
            <v>Motorista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E36" t="str">
            <v>Assessor Legislativo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E38" t="str">
            <v>Motorista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E41" t="str">
            <v>Agente Administrativo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E43" t="str">
            <v>Seção de Comunicação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E45" t="str">
            <v>Agente Administrativo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E46" t="str">
            <v>Auxiliar Técnico Legislativo</v>
          </cell>
          <cell r="F46">
            <v>716</v>
          </cell>
          <cell r="G46">
            <v>43228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E49" t="str">
            <v>Motorista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G50">
            <v>43466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E53" t="str">
            <v>Assistente Legislativo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E55" t="str">
            <v>Operador Técnico em Computação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E57" t="str">
            <v>Agente Administrativo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E58" t="str">
            <v>Escriturário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E61" t="str">
            <v>Vereador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E62" t="str">
            <v>Recepcionista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E64" t="str">
            <v>Agente Administrativo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E69" t="str">
            <v>Escriturário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E70" t="str">
            <v>Ouvidor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E71" t="str">
            <v>Assistente Legislativo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E72" t="str">
            <v>Assessor Parlamentar</v>
          </cell>
          <cell r="F72">
            <v>668</v>
          </cell>
          <cell r="G72">
            <v>43466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E74" t="str">
            <v>Recepcionista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G75">
            <v>44197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E81" t="str">
            <v>Telefonista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J85" t="str">
            <v>GAB14</v>
          </cell>
          <cell r="K85" t="str">
            <v>Gabinete nº 14 - Pav. VER - 2º andar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B76DA-F020-44F0-9B43-199451EE12E4}">
  <dimension ref="A1:N27"/>
  <sheetViews>
    <sheetView tabSelected="1" view="pageBreakPreview" zoomScale="60" zoomScaleNormal="100" workbookViewId="0">
      <selection activeCell="X18" sqref="X18"/>
    </sheetView>
  </sheetViews>
  <sheetFormatPr defaultRowHeight="15" x14ac:dyDescent="0.25"/>
  <cols>
    <col min="2" max="2" width="11.5703125" bestFit="1" customWidth="1"/>
    <col min="3" max="3" width="33.7109375" bestFit="1" customWidth="1"/>
    <col min="4" max="4" width="45.140625" customWidth="1"/>
    <col min="5" max="5" width="41.85546875" bestFit="1" customWidth="1"/>
    <col min="6" max="6" width="27.140625" customWidth="1"/>
    <col min="7" max="7" width="30.5703125" customWidth="1"/>
    <col min="8" max="8" width="39.140625" bestFit="1" customWidth="1"/>
    <col min="9" max="9" width="13.28515625" customWidth="1"/>
    <col min="10" max="10" width="15.28515625" customWidth="1"/>
    <col min="11" max="11" width="12" customWidth="1"/>
    <col min="12" max="12" width="11.28515625" customWidth="1"/>
    <col min="14" max="14" width="13.7109375" bestFit="1" customWidth="1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6.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1.75" thickBo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4" t="s">
        <v>3</v>
      </c>
      <c r="B4" s="5"/>
      <c r="D4" s="6" t="s">
        <v>4</v>
      </c>
      <c r="E4" s="7"/>
      <c r="F4" s="7"/>
      <c r="G4" s="7"/>
      <c r="H4" s="7"/>
      <c r="I4" s="8"/>
      <c r="L4" s="6" t="s">
        <v>5</v>
      </c>
      <c r="M4" s="7"/>
      <c r="N4" s="8"/>
    </row>
    <row r="5" spans="1:14" x14ac:dyDescent="0.25">
      <c r="A5" s="9"/>
      <c r="B5" s="10"/>
      <c r="D5" s="11"/>
      <c r="E5" s="12"/>
      <c r="F5" s="12"/>
      <c r="G5" s="12"/>
      <c r="H5" s="12"/>
      <c r="I5" s="13"/>
      <c r="L5" s="11"/>
      <c r="M5" s="12"/>
      <c r="N5" s="13"/>
    </row>
    <row r="6" spans="1:14" ht="21.75" thickBot="1" x14ac:dyDescent="0.3">
      <c r="A6" s="14" t="s">
        <v>6</v>
      </c>
      <c r="B6" s="15"/>
      <c r="D6" s="14" t="s">
        <v>7</v>
      </c>
      <c r="E6" s="16"/>
      <c r="F6" s="17"/>
      <c r="G6" s="18"/>
      <c r="H6" s="18"/>
      <c r="I6" s="15"/>
      <c r="L6" s="19">
        <v>69676</v>
      </c>
      <c r="M6" s="20"/>
      <c r="N6" s="21"/>
    </row>
    <row r="7" spans="1:14" ht="15.75" thickBot="1" x14ac:dyDescent="0.3"/>
    <row r="8" spans="1:14" ht="16.5" thickBot="1" x14ac:dyDescent="0.3">
      <c r="A8" s="22" t="s">
        <v>8</v>
      </c>
      <c r="B8" s="22" t="s">
        <v>9</v>
      </c>
      <c r="C8" s="23" t="s">
        <v>10</v>
      </c>
      <c r="D8" s="23" t="s">
        <v>11</v>
      </c>
      <c r="E8" s="24" t="s">
        <v>12</v>
      </c>
      <c r="F8" s="23" t="s">
        <v>13</v>
      </c>
      <c r="G8" s="23" t="s">
        <v>14</v>
      </c>
      <c r="H8" s="24" t="s">
        <v>15</v>
      </c>
      <c r="I8" s="24" t="s">
        <v>16</v>
      </c>
      <c r="J8" s="23"/>
      <c r="K8" s="23"/>
      <c r="L8" s="24" t="s">
        <v>17</v>
      </c>
      <c r="M8" s="23"/>
      <c r="N8" s="23"/>
    </row>
    <row r="9" spans="1:14" ht="63.75" thickBot="1" x14ac:dyDescent="0.3">
      <c r="A9" s="22"/>
      <c r="B9" s="22"/>
      <c r="C9" s="23"/>
      <c r="D9" s="23"/>
      <c r="E9" s="23"/>
      <c r="F9" s="23"/>
      <c r="G9" s="23"/>
      <c r="H9" s="23"/>
      <c r="I9" s="25" t="s">
        <v>18</v>
      </c>
      <c r="J9" s="25" t="s">
        <v>19</v>
      </c>
      <c r="K9" s="25" t="s">
        <v>20</v>
      </c>
      <c r="L9" s="25" t="s">
        <v>21</v>
      </c>
      <c r="M9" s="25" t="s">
        <v>22</v>
      </c>
      <c r="N9" s="25" t="s">
        <v>23</v>
      </c>
    </row>
    <row r="10" spans="1:14" ht="30" customHeight="1" x14ac:dyDescent="0.25">
      <c r="A10" s="26"/>
      <c r="B10" s="27">
        <v>44872</v>
      </c>
      <c r="C10" s="28" t="s">
        <v>24</v>
      </c>
      <c r="D10" s="28" t="s">
        <v>24</v>
      </c>
      <c r="E10" s="29" t="s">
        <v>25</v>
      </c>
      <c r="F10" s="28" t="s">
        <v>26</v>
      </c>
      <c r="G10" s="30" t="s">
        <v>27</v>
      </c>
      <c r="H10" s="31" t="s">
        <v>28</v>
      </c>
      <c r="I10" s="32">
        <v>0.35416666666666669</v>
      </c>
      <c r="J10" s="32">
        <v>0.48958333333333331</v>
      </c>
      <c r="K10" s="33">
        <f t="shared" ref="K10:K27" si="0">IF(I10="","",IF(J10="","",J10-I10))</f>
        <v>0.13541666666666663</v>
      </c>
      <c r="L10" s="34">
        <v>69676</v>
      </c>
      <c r="M10" s="35">
        <v>69704</v>
      </c>
      <c r="N10" s="36">
        <f t="shared" ref="N10:N27" si="1">IF(M10=0,"",M10-L10)</f>
        <v>28</v>
      </c>
    </row>
    <row r="11" spans="1:14" ht="50.1" customHeight="1" x14ac:dyDescent="0.25">
      <c r="A11" s="37"/>
      <c r="B11" s="38">
        <v>44872</v>
      </c>
      <c r="C11" s="39" t="s">
        <v>29</v>
      </c>
      <c r="D11" s="39" t="s">
        <v>29</v>
      </c>
      <c r="E11" s="29" t="str">
        <f>IF(D11="","",VLOOKUP(D11,[1]SOLICITANTE!B$3:K$85,10))</f>
        <v>Gabinete nº 22 - Pav. VER - 2º andar</v>
      </c>
      <c r="F11" s="28" t="s">
        <v>30</v>
      </c>
      <c r="G11" s="30" t="s">
        <v>31</v>
      </c>
      <c r="H11" s="40" t="s">
        <v>32</v>
      </c>
      <c r="I11" s="41">
        <v>0.56944444444444442</v>
      </c>
      <c r="J11" s="41">
        <v>0.64583333333333337</v>
      </c>
      <c r="K11" s="33">
        <f t="shared" si="0"/>
        <v>7.6388888888888951E-2</v>
      </c>
      <c r="L11" s="34">
        <f t="shared" ref="L10:L27" si="2">M10</f>
        <v>69704</v>
      </c>
      <c r="M11" s="42">
        <v>69741</v>
      </c>
      <c r="N11" s="36">
        <f t="shared" si="1"/>
        <v>37</v>
      </c>
    </row>
    <row r="12" spans="1:14" ht="30" customHeight="1" x14ac:dyDescent="0.25">
      <c r="A12" s="26"/>
      <c r="B12" s="27">
        <v>44873</v>
      </c>
      <c r="C12" s="28" t="s">
        <v>24</v>
      </c>
      <c r="D12" s="28" t="s">
        <v>24</v>
      </c>
      <c r="E12" s="29" t="s">
        <v>25</v>
      </c>
      <c r="F12" s="28" t="s">
        <v>33</v>
      </c>
      <c r="G12" s="30" t="s">
        <v>34</v>
      </c>
      <c r="H12" s="43" t="s">
        <v>35</v>
      </c>
      <c r="I12" s="32">
        <v>0.34722222222222227</v>
      </c>
      <c r="J12" s="32">
        <v>0.46180555555555558</v>
      </c>
      <c r="K12" s="33">
        <f t="shared" si="0"/>
        <v>0.11458333333333331</v>
      </c>
      <c r="L12" s="34">
        <f t="shared" si="2"/>
        <v>69741</v>
      </c>
      <c r="M12" s="35">
        <v>69766</v>
      </c>
      <c r="N12" s="36">
        <f t="shared" si="1"/>
        <v>25</v>
      </c>
    </row>
    <row r="13" spans="1:14" ht="30" customHeight="1" x14ac:dyDescent="0.25">
      <c r="A13" s="37"/>
      <c r="B13" s="38">
        <v>44881</v>
      </c>
      <c r="C13" s="39" t="s">
        <v>24</v>
      </c>
      <c r="D13" s="39" t="s">
        <v>24</v>
      </c>
      <c r="E13" s="29" t="s">
        <v>25</v>
      </c>
      <c r="F13" s="28" t="s">
        <v>36</v>
      </c>
      <c r="G13" s="30" t="s">
        <v>37</v>
      </c>
      <c r="H13" s="44" t="s">
        <v>38</v>
      </c>
      <c r="I13" s="41">
        <v>0.4236111111111111</v>
      </c>
      <c r="J13" s="41">
        <v>0.46180555555555558</v>
      </c>
      <c r="K13" s="33">
        <f t="shared" si="0"/>
        <v>3.8194444444444475E-2</v>
      </c>
      <c r="L13" s="34">
        <v>69766</v>
      </c>
      <c r="M13" s="42">
        <v>69771</v>
      </c>
      <c r="N13" s="36">
        <f t="shared" si="1"/>
        <v>5</v>
      </c>
    </row>
    <row r="14" spans="1:14" ht="30" customHeight="1" x14ac:dyDescent="0.25">
      <c r="A14" s="37"/>
      <c r="B14" s="38">
        <v>44881</v>
      </c>
      <c r="C14" s="39" t="s">
        <v>39</v>
      </c>
      <c r="D14" s="45" t="s">
        <v>40</v>
      </c>
      <c r="E14" s="29" t="s">
        <v>41</v>
      </c>
      <c r="F14" s="28" t="s">
        <v>42</v>
      </c>
      <c r="G14" s="30" t="s">
        <v>43</v>
      </c>
      <c r="H14" s="46" t="s">
        <v>44</v>
      </c>
      <c r="I14" s="41">
        <v>0.58333333333333337</v>
      </c>
      <c r="J14" s="41">
        <v>0.62847222222222221</v>
      </c>
      <c r="K14" s="33">
        <f t="shared" si="0"/>
        <v>4.513888888888884E-2</v>
      </c>
      <c r="L14" s="34">
        <f t="shared" si="2"/>
        <v>69771</v>
      </c>
      <c r="M14" s="42">
        <v>69790</v>
      </c>
      <c r="N14" s="36">
        <f t="shared" si="1"/>
        <v>19</v>
      </c>
    </row>
    <row r="15" spans="1:14" ht="30" customHeight="1" x14ac:dyDescent="0.25">
      <c r="A15" s="26"/>
      <c r="B15" s="27">
        <v>44882</v>
      </c>
      <c r="C15" s="28" t="s">
        <v>45</v>
      </c>
      <c r="D15" s="28" t="s">
        <v>45</v>
      </c>
      <c r="E15" s="30" t="s">
        <v>46</v>
      </c>
      <c r="F15" s="28" t="s">
        <v>42</v>
      </c>
      <c r="G15" s="30" t="s">
        <v>43</v>
      </c>
      <c r="H15" s="43" t="s">
        <v>47</v>
      </c>
      <c r="I15" s="32">
        <v>0.59236111111111112</v>
      </c>
      <c r="J15" s="32">
        <v>0.66041666666666665</v>
      </c>
      <c r="K15" s="33">
        <f t="shared" si="0"/>
        <v>6.8055555555555536E-2</v>
      </c>
      <c r="L15" s="34">
        <f t="shared" si="2"/>
        <v>69790</v>
      </c>
      <c r="M15" s="35">
        <v>69810</v>
      </c>
      <c r="N15" s="36">
        <f t="shared" si="1"/>
        <v>20</v>
      </c>
    </row>
    <row r="16" spans="1:14" ht="50.1" customHeight="1" x14ac:dyDescent="0.25">
      <c r="A16" s="47"/>
      <c r="B16" s="48">
        <v>44883</v>
      </c>
      <c r="C16" s="43" t="s">
        <v>48</v>
      </c>
      <c r="D16" s="31" t="s">
        <v>49</v>
      </c>
      <c r="E16" s="49" t="s">
        <v>50</v>
      </c>
      <c r="F16" s="43" t="s">
        <v>36</v>
      </c>
      <c r="G16" s="50" t="s">
        <v>37</v>
      </c>
      <c r="H16" s="43" t="s">
        <v>51</v>
      </c>
      <c r="I16" s="51">
        <v>0.375</v>
      </c>
      <c r="J16" s="51">
        <v>0.4236111111111111</v>
      </c>
      <c r="K16" s="52">
        <f t="shared" si="0"/>
        <v>4.8611111111111105E-2</v>
      </c>
      <c r="L16" s="53">
        <f t="shared" si="2"/>
        <v>69810</v>
      </c>
      <c r="M16" s="54">
        <v>69833</v>
      </c>
      <c r="N16" s="55">
        <f t="shared" si="1"/>
        <v>23</v>
      </c>
    </row>
    <row r="17" spans="1:14" ht="30" customHeight="1" x14ac:dyDescent="0.25">
      <c r="A17" s="47"/>
      <c r="B17" s="48">
        <v>44886</v>
      </c>
      <c r="C17" s="43" t="s">
        <v>48</v>
      </c>
      <c r="D17" s="31" t="s">
        <v>52</v>
      </c>
      <c r="E17" s="49" t="s">
        <v>46</v>
      </c>
      <c r="F17" s="43" t="s">
        <v>53</v>
      </c>
      <c r="G17" s="50" t="s">
        <v>54</v>
      </c>
      <c r="H17" s="43" t="s">
        <v>55</v>
      </c>
      <c r="I17" s="51">
        <v>0.41666666666666669</v>
      </c>
      <c r="J17" s="51">
        <v>0.47916666666666669</v>
      </c>
      <c r="K17" s="52">
        <f t="shared" si="0"/>
        <v>6.25E-2</v>
      </c>
      <c r="L17" s="53">
        <f t="shared" si="2"/>
        <v>69833</v>
      </c>
      <c r="M17" s="54">
        <v>69861</v>
      </c>
      <c r="N17" s="55">
        <f t="shared" si="1"/>
        <v>28</v>
      </c>
    </row>
    <row r="18" spans="1:14" ht="50.1" customHeight="1" x14ac:dyDescent="0.25">
      <c r="A18" s="37"/>
      <c r="B18" s="38">
        <v>44886</v>
      </c>
      <c r="C18" s="39" t="s">
        <v>40</v>
      </c>
      <c r="D18" s="39" t="s">
        <v>56</v>
      </c>
      <c r="E18" s="29" t="s">
        <v>57</v>
      </c>
      <c r="F18" s="28" t="s">
        <v>58</v>
      </c>
      <c r="G18" s="30" t="s">
        <v>59</v>
      </c>
      <c r="H18" s="40" t="s">
        <v>60</v>
      </c>
      <c r="I18" s="41">
        <v>0.58333333333333337</v>
      </c>
      <c r="J18" s="41">
        <v>0.61458333333333337</v>
      </c>
      <c r="K18" s="33">
        <f t="shared" si="0"/>
        <v>3.125E-2</v>
      </c>
      <c r="L18" s="34">
        <v>69861</v>
      </c>
      <c r="M18" s="42">
        <v>69866</v>
      </c>
      <c r="N18" s="36">
        <f t="shared" si="1"/>
        <v>5</v>
      </c>
    </row>
    <row r="19" spans="1:14" ht="30" customHeight="1" x14ac:dyDescent="0.25">
      <c r="A19" s="37"/>
      <c r="B19" s="38">
        <v>44887</v>
      </c>
      <c r="C19" s="39" t="s">
        <v>61</v>
      </c>
      <c r="D19" s="39" t="s">
        <v>61</v>
      </c>
      <c r="E19" s="29" t="s">
        <v>25</v>
      </c>
      <c r="F19" s="28" t="s">
        <v>42</v>
      </c>
      <c r="G19" s="30" t="s">
        <v>43</v>
      </c>
      <c r="H19" s="40" t="s">
        <v>62</v>
      </c>
      <c r="I19" s="41">
        <v>0.39583333333333331</v>
      </c>
      <c r="J19" s="41">
        <v>0.4861111111111111</v>
      </c>
      <c r="K19" s="33">
        <f t="shared" si="0"/>
        <v>9.027777777777779E-2</v>
      </c>
      <c r="L19" s="34">
        <f t="shared" si="2"/>
        <v>69866</v>
      </c>
      <c r="M19" s="56">
        <v>69887</v>
      </c>
      <c r="N19" s="36">
        <f t="shared" si="1"/>
        <v>21</v>
      </c>
    </row>
    <row r="20" spans="1:14" ht="50.1" customHeight="1" x14ac:dyDescent="0.25">
      <c r="A20" s="37"/>
      <c r="B20" s="38">
        <v>44888</v>
      </c>
      <c r="C20" s="39" t="s">
        <v>29</v>
      </c>
      <c r="D20" s="39" t="s">
        <v>29</v>
      </c>
      <c r="E20" s="29" t="str">
        <f>IF(D20="","",VLOOKUP(D20,[1]SOLICITANTE!B$3:K$85,10))</f>
        <v>Gabinete nº 22 - Pav. VER - 2º andar</v>
      </c>
      <c r="F20" s="28" t="s">
        <v>63</v>
      </c>
      <c r="G20" s="30" t="s">
        <v>64</v>
      </c>
      <c r="H20" s="57" t="s">
        <v>65</v>
      </c>
      <c r="I20" s="41">
        <v>0.39583333333333331</v>
      </c>
      <c r="J20" s="41">
        <v>0.4513888888888889</v>
      </c>
      <c r="K20" s="33">
        <f t="shared" si="0"/>
        <v>5.555555555555558E-2</v>
      </c>
      <c r="L20" s="34">
        <f t="shared" si="2"/>
        <v>69887</v>
      </c>
      <c r="M20" s="42">
        <v>69923</v>
      </c>
      <c r="N20" s="36">
        <f t="shared" si="1"/>
        <v>36</v>
      </c>
    </row>
    <row r="21" spans="1:14" ht="50.1" customHeight="1" x14ac:dyDescent="0.25">
      <c r="A21" s="37"/>
      <c r="B21" s="38">
        <v>44888</v>
      </c>
      <c r="C21" s="39" t="s">
        <v>40</v>
      </c>
      <c r="D21" s="45" t="s">
        <v>66</v>
      </c>
      <c r="E21" s="29" t="str">
        <f>IF(D21="","",VLOOKUP(D21,[1]SOLICITANTE!B$3:K$85,10))</f>
        <v>Secretaria Geral - Pav. ADM - 2º andar</v>
      </c>
      <c r="F21" s="28" t="s">
        <v>42</v>
      </c>
      <c r="G21" s="30" t="s">
        <v>43</v>
      </c>
      <c r="H21" s="57" t="s">
        <v>67</v>
      </c>
      <c r="I21" s="41">
        <v>0.60416666666666663</v>
      </c>
      <c r="J21" s="41">
        <v>0.67361111111111116</v>
      </c>
      <c r="K21" s="33">
        <f t="shared" si="0"/>
        <v>6.9444444444444531E-2</v>
      </c>
      <c r="L21" s="34">
        <f t="shared" si="2"/>
        <v>69923</v>
      </c>
      <c r="M21" s="42">
        <v>69948</v>
      </c>
      <c r="N21" s="36">
        <f t="shared" si="1"/>
        <v>25</v>
      </c>
    </row>
    <row r="22" spans="1:14" ht="30" customHeight="1" x14ac:dyDescent="0.25">
      <c r="A22" s="37"/>
      <c r="B22" s="38">
        <v>44890</v>
      </c>
      <c r="C22" s="39" t="s">
        <v>68</v>
      </c>
      <c r="D22" s="39" t="s">
        <v>69</v>
      </c>
      <c r="E22" s="29" t="s">
        <v>70</v>
      </c>
      <c r="F22" s="28" t="s">
        <v>42</v>
      </c>
      <c r="G22" s="30" t="s">
        <v>43</v>
      </c>
      <c r="H22" s="40" t="s">
        <v>71</v>
      </c>
      <c r="I22" s="41">
        <v>0.47916666666666669</v>
      </c>
      <c r="J22" s="41">
        <v>0.61805555555555558</v>
      </c>
      <c r="K22" s="33">
        <f t="shared" si="0"/>
        <v>0.1388888888888889</v>
      </c>
      <c r="L22" s="34">
        <f t="shared" si="2"/>
        <v>69948</v>
      </c>
      <c r="M22" s="42">
        <v>69978</v>
      </c>
      <c r="N22" s="36">
        <f t="shared" si="1"/>
        <v>30</v>
      </c>
    </row>
    <row r="23" spans="1:14" ht="30" customHeight="1" x14ac:dyDescent="0.25">
      <c r="A23" s="37"/>
      <c r="B23" s="38">
        <v>44893</v>
      </c>
      <c r="C23" s="39" t="s">
        <v>24</v>
      </c>
      <c r="D23" s="39" t="s">
        <v>24</v>
      </c>
      <c r="E23" s="29" t="s">
        <v>25</v>
      </c>
      <c r="F23" s="28" t="s">
        <v>72</v>
      </c>
      <c r="G23" s="30" t="s">
        <v>73</v>
      </c>
      <c r="H23" s="57" t="s">
        <v>74</v>
      </c>
      <c r="I23" s="41">
        <v>0.3923611111111111</v>
      </c>
      <c r="J23" s="41">
        <v>0.44513888888888892</v>
      </c>
      <c r="K23" s="33">
        <f t="shared" si="0"/>
        <v>5.2777777777777812E-2</v>
      </c>
      <c r="L23" s="34">
        <f t="shared" si="2"/>
        <v>69978</v>
      </c>
      <c r="M23" s="42">
        <v>70017</v>
      </c>
      <c r="N23" s="36">
        <f t="shared" si="1"/>
        <v>39</v>
      </c>
    </row>
    <row r="24" spans="1:14" ht="30" customHeight="1" x14ac:dyDescent="0.25">
      <c r="A24" s="37"/>
      <c r="B24" s="38">
        <v>44894</v>
      </c>
      <c r="C24" s="39" t="s">
        <v>24</v>
      </c>
      <c r="D24" s="39" t="s">
        <v>24</v>
      </c>
      <c r="E24" s="29" t="s">
        <v>25</v>
      </c>
      <c r="F24" s="39" t="s">
        <v>42</v>
      </c>
      <c r="G24" s="30" t="s">
        <v>43</v>
      </c>
      <c r="H24" s="40" t="s">
        <v>75</v>
      </c>
      <c r="I24" s="41">
        <v>0.40972222222222227</v>
      </c>
      <c r="J24" s="41">
        <v>0.47916666666666669</v>
      </c>
      <c r="K24" s="33">
        <f t="shared" si="0"/>
        <v>6.944444444444442E-2</v>
      </c>
      <c r="L24" s="34">
        <f t="shared" si="2"/>
        <v>70017</v>
      </c>
      <c r="M24" s="56">
        <v>70037</v>
      </c>
      <c r="N24" s="36">
        <f t="shared" si="1"/>
        <v>20</v>
      </c>
    </row>
    <row r="25" spans="1:14" x14ac:dyDescent="0.25">
      <c r="A25" s="37"/>
      <c r="B25" s="38">
        <v>44895</v>
      </c>
      <c r="C25" s="39" t="s">
        <v>24</v>
      </c>
      <c r="D25" s="39" t="s">
        <v>24</v>
      </c>
      <c r="E25" s="29" t="s">
        <v>25</v>
      </c>
      <c r="F25" s="39" t="s">
        <v>42</v>
      </c>
      <c r="G25" s="30" t="s">
        <v>43</v>
      </c>
      <c r="H25" s="58" t="s">
        <v>76</v>
      </c>
      <c r="I25" s="41">
        <v>0.3840277777777778</v>
      </c>
      <c r="J25" s="41">
        <v>0.48333333333333334</v>
      </c>
      <c r="K25" s="33">
        <f t="shared" si="0"/>
        <v>9.9305555555555536E-2</v>
      </c>
      <c r="L25" s="34">
        <f t="shared" si="2"/>
        <v>70037</v>
      </c>
      <c r="M25" s="56">
        <v>70059</v>
      </c>
      <c r="N25" s="36">
        <f t="shared" si="1"/>
        <v>22</v>
      </c>
    </row>
    <row r="26" spans="1:14" ht="30" customHeight="1" x14ac:dyDescent="0.25">
      <c r="A26" s="37"/>
      <c r="B26" s="38">
        <v>44895</v>
      </c>
      <c r="C26" s="39" t="s">
        <v>29</v>
      </c>
      <c r="D26" s="39" t="s">
        <v>29</v>
      </c>
      <c r="E26" s="29" t="str">
        <f>IF(D26="","",VLOOKUP(D26,[1]SOLICITANTE!B$3:K$85,10))</f>
        <v>Gabinete nº 22 - Pav. VER - 2º andar</v>
      </c>
      <c r="F26" s="39" t="s">
        <v>63</v>
      </c>
      <c r="G26" s="30" t="s">
        <v>64</v>
      </c>
      <c r="H26" s="57" t="s">
        <v>77</v>
      </c>
      <c r="I26" s="41">
        <v>0.41666666666666669</v>
      </c>
      <c r="J26" s="41">
        <v>0.48958333333333331</v>
      </c>
      <c r="K26" s="33">
        <f t="shared" si="0"/>
        <v>7.291666666666663E-2</v>
      </c>
      <c r="L26" s="34">
        <f t="shared" si="2"/>
        <v>70059</v>
      </c>
      <c r="M26" s="56">
        <v>70081</v>
      </c>
      <c r="N26" s="36">
        <f t="shared" si="1"/>
        <v>22</v>
      </c>
    </row>
    <row r="27" spans="1:14" ht="30" customHeight="1" x14ac:dyDescent="0.25">
      <c r="A27" s="37"/>
      <c r="B27" s="38">
        <v>44895</v>
      </c>
      <c r="C27" s="39" t="s">
        <v>40</v>
      </c>
      <c r="D27" s="45" t="s">
        <v>66</v>
      </c>
      <c r="E27" s="29" t="str">
        <f>IF(D27="","",VLOOKUP(D27,[1]SOLICITANTE!B$3:K$85,10))</f>
        <v>Secretaria Geral - Pav. ADM - 2º andar</v>
      </c>
      <c r="F27" s="28" t="s">
        <v>42</v>
      </c>
      <c r="G27" s="30" t="s">
        <v>43</v>
      </c>
      <c r="H27" s="57" t="s">
        <v>78</v>
      </c>
      <c r="I27" s="41">
        <v>0.65277777777777779</v>
      </c>
      <c r="J27" s="41">
        <v>0.70833333333333337</v>
      </c>
      <c r="K27" s="33">
        <f t="shared" si="0"/>
        <v>5.555555555555558E-2</v>
      </c>
      <c r="L27" s="34">
        <v>70081</v>
      </c>
      <c r="M27" s="42">
        <v>70106</v>
      </c>
      <c r="N27" s="36">
        <f t="shared" si="1"/>
        <v>25</v>
      </c>
    </row>
  </sheetData>
  <mergeCells count="19">
    <mergeCell ref="G8:G9"/>
    <mergeCell ref="H8:H9"/>
    <mergeCell ref="I8:K8"/>
    <mergeCell ref="L8:N8"/>
    <mergeCell ref="A6:B6"/>
    <mergeCell ref="D6:I6"/>
    <mergeCell ref="L6:N6"/>
    <mergeCell ref="A8:A9"/>
    <mergeCell ref="B8:B9"/>
    <mergeCell ref="C8:C9"/>
    <mergeCell ref="D8:D9"/>
    <mergeCell ref="E8:E9"/>
    <mergeCell ref="F8:F9"/>
    <mergeCell ref="A1:N1"/>
    <mergeCell ref="A2:N2"/>
    <mergeCell ref="A3:N3"/>
    <mergeCell ref="A4:B5"/>
    <mergeCell ref="D4:I5"/>
    <mergeCell ref="L4:N5"/>
  </mergeCells>
  <dataValidations count="1">
    <dataValidation type="list" allowBlank="1" showInputMessage="1" showErrorMessage="1" sqref="C26:D26 C10:D11 D12:D13 D19 D15:E15 D22:D25 C12:C19 C20:D20 C21:C25 C27" xr:uid="{2DB9DB61-AC8E-447B-B3C7-9EDCBF35B968}">
      <formula1>Motorista</formula1>
    </dataValidation>
  </dataValidations>
  <pageMargins left="0.511811024" right="0.511811024" top="0.78740157499999996" bottom="0.78740157499999996" header="0.31496062000000002" footer="0.31496062000000002"/>
  <pageSetup paperSize="9" scale="4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Bechilia</dc:creator>
  <cp:lastModifiedBy>Vanessa Bechilia</cp:lastModifiedBy>
  <dcterms:created xsi:type="dcterms:W3CDTF">2023-06-01T20:15:51Z</dcterms:created>
  <dcterms:modified xsi:type="dcterms:W3CDTF">2023-06-01T20:23:50Z</dcterms:modified>
</cp:coreProperties>
</file>