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IO 6507\"/>
    </mc:Choice>
  </mc:AlternateContent>
  <xr:revisionPtr revIDLastSave="0" documentId="8_{F58C400A-871B-439B-969F-F0CB2DDA59F7}" xr6:coauthVersionLast="47" xr6:coauthVersionMax="47" xr10:uidLastSave="{00000000-0000-0000-0000-000000000000}"/>
  <bookViews>
    <workbookView xWindow="-120" yWindow="-120" windowWidth="29040" windowHeight="15840" xr2:uid="{B97D6A5A-178C-4698-8ED5-4BD99D4B8378}"/>
  </bookViews>
  <sheets>
    <sheet name="Planilha1" sheetId="1" r:id="rId1"/>
  </sheets>
  <externalReferences>
    <externalReference r:id="rId2"/>
  </externalReferences>
  <definedNames>
    <definedName name="_xlnm.Print_Area" localSheetId="0">Planilha1!$A$1:$O$22</definedName>
    <definedName name="Motorista">[1]SOLICITANTE!$M$3:$M$16</definedName>
    <definedName name="Solicita">[1]SOLICITANTE!$B$3:$B$81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N20" i="1" s="1"/>
  <c r="K20" i="1"/>
  <c r="L19" i="1"/>
  <c r="N19" i="1" s="1"/>
  <c r="K19" i="1"/>
  <c r="L18" i="1"/>
  <c r="N18" i="1" s="1"/>
  <c r="K18" i="1"/>
  <c r="L17" i="1"/>
  <c r="N17" i="1" s="1"/>
  <c r="K17" i="1"/>
  <c r="E17" i="1"/>
  <c r="N16" i="1"/>
  <c r="L16" i="1"/>
  <c r="K16" i="1"/>
  <c r="L15" i="1"/>
  <c r="N15" i="1" s="1"/>
  <c r="K15" i="1"/>
  <c r="E15" i="1"/>
  <c r="L14" i="1"/>
  <c r="N14" i="1" s="1"/>
  <c r="K14" i="1"/>
  <c r="L13" i="1"/>
  <c r="N13" i="1" s="1"/>
  <c r="K13" i="1"/>
  <c r="L12" i="1"/>
  <c r="N12" i="1" s="1"/>
  <c r="K12" i="1"/>
  <c r="E12" i="1"/>
  <c r="L11" i="1"/>
  <c r="N11" i="1" s="1"/>
  <c r="K11" i="1"/>
  <c r="N10" i="1"/>
  <c r="L10" i="1"/>
  <c r="K10" i="1"/>
  <c r="N9" i="1"/>
  <c r="K9" i="1"/>
</calcChain>
</file>

<file path=xl/sharedStrings.xml><?xml version="1.0" encoding="utf-8"?>
<sst xmlns="http://schemas.openxmlformats.org/spreadsheetml/2006/main" count="91" uniqueCount="64">
  <si>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</si>
  <si>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</si>
  <si>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</si>
  <si>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</si>
  <si>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</si>
  <si>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</si>
  <si>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</si>
  <si>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</si>
  <si>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</si>
  <si>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</si>
  <si>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</si>
  <si>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</si>
  <si>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</si>
  <si>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</si>
  <si>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</si>
  <si>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</si>
  <si>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</si>
  <si>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</si>
  <si>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</si>
  <si>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</si>
  <si>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</si>
  <si>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</si>
  <si>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Jennifer Tatiane G. Silva</t>
  </si>
  <si>
    <t>Gab. 06</t>
  </si>
  <si>
    <t>MIRIM</t>
  </si>
  <si>
    <t>Paço Municipal</t>
  </si>
  <si>
    <t>Reunião Secretaria Urbanismo/ levantamento de Processo</t>
  </si>
  <si>
    <t>Canto do Forte</t>
  </si>
  <si>
    <t>Bairro Forte</t>
  </si>
  <si>
    <t>Fiscalização USAFA do Forte</t>
  </si>
  <si>
    <t>Angélica Maria dos Santos</t>
  </si>
  <si>
    <t>Wesley Wendel de Souza Martins</t>
  </si>
  <si>
    <t>Departamento Financeiro</t>
  </si>
  <si>
    <t>Postagem de Documento - Correios</t>
  </si>
  <si>
    <t>Marcos Linhares da Costa</t>
  </si>
  <si>
    <t>Solemar</t>
  </si>
  <si>
    <t>Bairro Solemar</t>
  </si>
  <si>
    <t>Verificar buracos em via pública: Rua das Palmas</t>
  </si>
  <si>
    <t>Eloy Robson Catão</t>
  </si>
  <si>
    <t>Gab. 19</t>
  </si>
  <si>
    <t>Entrega Ofício 53/2022 no Gabinete da Sra. Prefeita</t>
  </si>
  <si>
    <t>João Augusto Rios</t>
  </si>
  <si>
    <t>Nailson Araujo Oliveira</t>
  </si>
  <si>
    <t>Departamento Legislativo</t>
  </si>
  <si>
    <t>Boqueirão</t>
  </si>
  <si>
    <t>Bairro Boqueirão</t>
  </si>
  <si>
    <t>Retirada de orçamentos referente a Escola do Legislativo</t>
  </si>
  <si>
    <t>Emerson Camargo dos Santos</t>
  </si>
  <si>
    <t>Quietude</t>
  </si>
  <si>
    <t>Bairro Quietude</t>
  </si>
  <si>
    <t>Fisacalizar USAFAS: Quietude e São Jorge</t>
  </si>
  <si>
    <t>Postagem de Documento com A.R. - Ofícios da Frente Parlamentar Águas Pluviais - Correios</t>
  </si>
  <si>
    <t>Verificar buracos em via pública: Rua Cecília Meireles</t>
  </si>
  <si>
    <t>Sergio Roberto Bonini Marinho</t>
  </si>
  <si>
    <t>Motorista</t>
  </si>
  <si>
    <t>Jd. Anhanguera</t>
  </si>
  <si>
    <t>Bairro Anhanguera</t>
  </si>
  <si>
    <t>Lavagem e  conserto de pneu de veículo oficial</t>
  </si>
  <si>
    <t>Rodrigo Rosario</t>
  </si>
  <si>
    <t>Gabinete 11 - Pav VER - 2o. Andar</t>
  </si>
  <si>
    <t>Evento Oficial SECULT:  Festival de Cultura Japonesa no espaço Alvorada</t>
  </si>
  <si>
    <t>Tony T. Tagawa</t>
  </si>
  <si>
    <t>Gab. João C. Neto</t>
  </si>
  <si>
    <t>SEFIN levantamento de Processo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</si>
</sst>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197F-FDE8-4F9E-A7F3-B292D6AC0AC9}">
  <dimension ref="A1:N20"/>
  <sheetViews>
    <sheetView tabSelected="1" view="pageBreakPreview" zoomScale="60" zoomScaleNormal="100" workbookViewId="0">
      <selection activeCell="U22" sqref="U21:U22"/>
    </sheetView>
  </sheetViews>
  <sheetFormatPr defaultRowHeight="15" x14ac:dyDescent="0.25"/>
  <cols>
    <col min="2" max="2" width="12" bestFit="1" customWidth="1"/>
    <col min="3" max="3" width="33.42578125" bestFit="1" customWidth="1"/>
    <col min="4" max="4" width="48.85546875" customWidth="1"/>
    <col min="5" max="5" width="41.85546875" bestFit="1" customWidth="1"/>
    <col min="6" max="6" width="26" customWidth="1"/>
    <col min="7" max="7" width="20.42578125" bestFit="1" customWidth="1"/>
    <col min="8" max="8" width="62" bestFit="1" customWidth="1"/>
    <col min="9" max="9" width="12.85546875" customWidth="1"/>
    <col min="10" max="10" width="10.5703125" bestFit="1" customWidth="1"/>
    <col min="11" max="11" width="12.42578125" customWidth="1"/>
    <col min="12" max="12" width="12.2851562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/>
      <c r="E5" s="15"/>
      <c r="F5" s="16"/>
      <c r="G5" s="17"/>
      <c r="H5" s="17"/>
      <c r="I5" s="14"/>
      <c r="L5" s="18">
        <v>65059</v>
      </c>
      <c r="M5" s="19"/>
      <c r="N5" s="20"/>
    </row>
    <row r="6" spans="1:14" ht="15.75" thickBot="1" x14ac:dyDescent="0.3"/>
    <row r="7" spans="1:14" ht="16.5" thickBot="1" x14ac:dyDescent="0.3">
      <c r="A7" s="21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2" t="s">
        <v>11</v>
      </c>
      <c r="G7" s="22" t="s">
        <v>12</v>
      </c>
      <c r="H7" s="23" t="s">
        <v>13</v>
      </c>
      <c r="I7" s="23" t="s">
        <v>14</v>
      </c>
      <c r="J7" s="22"/>
      <c r="K7" s="22"/>
      <c r="L7" s="23" t="s">
        <v>15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16</v>
      </c>
      <c r="J8" s="24" t="s">
        <v>17</v>
      </c>
      <c r="K8" s="24" t="s">
        <v>18</v>
      </c>
      <c r="L8" s="24" t="s">
        <v>19</v>
      </c>
      <c r="M8" s="24" t="s">
        <v>20</v>
      </c>
      <c r="N8" s="24" t="s">
        <v>21</v>
      </c>
    </row>
    <row r="9" spans="1:14" x14ac:dyDescent="0.25">
      <c r="A9" s="25"/>
      <c r="B9" s="26">
        <v>44908</v>
      </c>
      <c r="C9" s="27" t="s">
        <v>22</v>
      </c>
      <c r="D9" s="27" t="s">
        <v>22</v>
      </c>
      <c r="E9" s="28" t="s">
        <v>23</v>
      </c>
      <c r="F9" s="27" t="s">
        <v>24</v>
      </c>
      <c r="G9" s="29" t="s">
        <v>25</v>
      </c>
      <c r="H9" s="27" t="s">
        <v>26</v>
      </c>
      <c r="I9" s="30">
        <v>0.39930555555555558</v>
      </c>
      <c r="J9" s="30">
        <v>0.48958333333333331</v>
      </c>
      <c r="K9" s="31">
        <f t="shared" ref="K9:K20" si="0">IF(I9="","",IF(J9="","",J9-I9))</f>
        <v>9.0277777777777735E-2</v>
      </c>
      <c r="L9" s="32">
        <v>65059</v>
      </c>
      <c r="M9" s="33">
        <v>65083</v>
      </c>
      <c r="N9" s="34">
        <f t="shared" ref="N9:N20" si="1">IF(M9=0,"",M9-L9)</f>
        <v>24</v>
      </c>
    </row>
    <row r="10" spans="1:14" x14ac:dyDescent="0.25">
      <c r="A10" s="35"/>
      <c r="B10" s="36">
        <v>46369</v>
      </c>
      <c r="C10" s="37" t="s">
        <v>22</v>
      </c>
      <c r="D10" s="37" t="s">
        <v>22</v>
      </c>
      <c r="E10" s="28" t="s">
        <v>23</v>
      </c>
      <c r="F10" s="37" t="s">
        <v>27</v>
      </c>
      <c r="G10" s="29" t="s">
        <v>28</v>
      </c>
      <c r="H10" s="37" t="s">
        <v>29</v>
      </c>
      <c r="I10" s="38">
        <v>0.51111111111111118</v>
      </c>
      <c r="J10" s="38">
        <v>0.57847222222222217</v>
      </c>
      <c r="K10" s="31">
        <f t="shared" si="0"/>
        <v>6.7361111111110983E-2</v>
      </c>
      <c r="L10" s="32">
        <f t="shared" ref="L9:L20" si="2">M9</f>
        <v>65083</v>
      </c>
      <c r="M10" s="39">
        <v>65089</v>
      </c>
      <c r="N10" s="34">
        <f t="shared" si="1"/>
        <v>6</v>
      </c>
    </row>
    <row r="11" spans="1:14" x14ac:dyDescent="0.25">
      <c r="A11" s="35"/>
      <c r="B11" s="36">
        <v>44908</v>
      </c>
      <c r="C11" s="37" t="s">
        <v>30</v>
      </c>
      <c r="D11" s="40" t="s">
        <v>31</v>
      </c>
      <c r="E11" s="28" t="s">
        <v>32</v>
      </c>
      <c r="F11" s="37" t="s">
        <v>27</v>
      </c>
      <c r="G11" s="29" t="s">
        <v>28</v>
      </c>
      <c r="H11" s="37" t="s">
        <v>33</v>
      </c>
      <c r="I11" s="38">
        <v>0.67361111111111116</v>
      </c>
      <c r="J11" s="38">
        <v>0.6875</v>
      </c>
      <c r="K11" s="31">
        <f t="shared" si="0"/>
        <v>1.388888888888884E-2</v>
      </c>
      <c r="L11" s="32">
        <f t="shared" si="2"/>
        <v>65089</v>
      </c>
      <c r="M11" s="39">
        <v>65103</v>
      </c>
      <c r="N11" s="34">
        <f t="shared" si="1"/>
        <v>14</v>
      </c>
    </row>
    <row r="12" spans="1:14" ht="35.1" customHeight="1" x14ac:dyDescent="0.25">
      <c r="A12" s="35"/>
      <c r="B12" s="36">
        <v>44909</v>
      </c>
      <c r="C12" s="37" t="s">
        <v>34</v>
      </c>
      <c r="D12" s="40" t="s">
        <v>34</v>
      </c>
      <c r="E12" s="28" t="str">
        <f>IF(D12="","",VLOOKUP(D12,[1]SOLICITANTE!B$3:K$85,10))</f>
        <v>Gabinete nº 22 - Pav. VER - 2º andar</v>
      </c>
      <c r="F12" s="37" t="s">
        <v>35</v>
      </c>
      <c r="G12" s="29" t="s">
        <v>36</v>
      </c>
      <c r="H12" s="41" t="s">
        <v>37</v>
      </c>
      <c r="I12" s="38">
        <v>0.38541666666666669</v>
      </c>
      <c r="J12" s="38">
        <v>0.52777777777777779</v>
      </c>
      <c r="K12" s="31">
        <f t="shared" si="0"/>
        <v>0.1423611111111111</v>
      </c>
      <c r="L12" s="32">
        <f t="shared" si="2"/>
        <v>65103</v>
      </c>
      <c r="M12" s="39">
        <v>65127</v>
      </c>
      <c r="N12" s="34">
        <f t="shared" si="1"/>
        <v>24</v>
      </c>
    </row>
    <row r="13" spans="1:14" ht="35.1" customHeight="1" x14ac:dyDescent="0.25">
      <c r="A13" s="35"/>
      <c r="B13" s="36">
        <v>44909</v>
      </c>
      <c r="C13" s="37" t="s">
        <v>38</v>
      </c>
      <c r="D13" s="37" t="s">
        <v>38</v>
      </c>
      <c r="E13" s="28" t="s">
        <v>39</v>
      </c>
      <c r="F13" s="37" t="s">
        <v>24</v>
      </c>
      <c r="G13" s="29" t="s">
        <v>25</v>
      </c>
      <c r="H13" s="41" t="s">
        <v>40</v>
      </c>
      <c r="I13" s="38">
        <v>0.61111111111111105</v>
      </c>
      <c r="J13" s="38">
        <v>0.65972222222222221</v>
      </c>
      <c r="K13" s="31">
        <f t="shared" si="0"/>
        <v>4.861111111111116E-2</v>
      </c>
      <c r="L13" s="32">
        <f t="shared" si="2"/>
        <v>65127</v>
      </c>
      <c r="M13" s="39">
        <v>65146</v>
      </c>
      <c r="N13" s="34">
        <f t="shared" si="1"/>
        <v>19</v>
      </c>
    </row>
    <row r="14" spans="1:14" ht="35.1" customHeight="1" x14ac:dyDescent="0.25">
      <c r="A14" s="25"/>
      <c r="B14" s="26">
        <v>44909</v>
      </c>
      <c r="C14" s="27" t="s">
        <v>41</v>
      </c>
      <c r="D14" s="42" t="s">
        <v>42</v>
      </c>
      <c r="E14" s="28" t="s">
        <v>43</v>
      </c>
      <c r="F14" s="27" t="s">
        <v>44</v>
      </c>
      <c r="G14" s="29" t="s">
        <v>45</v>
      </c>
      <c r="H14" s="43" t="s">
        <v>46</v>
      </c>
      <c r="I14" s="30">
        <v>0.69097222222222221</v>
      </c>
      <c r="J14" s="30">
        <v>0.70138888888888884</v>
      </c>
      <c r="K14" s="31">
        <f t="shared" si="0"/>
        <v>1.041666666666663E-2</v>
      </c>
      <c r="L14" s="32">
        <f t="shared" si="2"/>
        <v>65146</v>
      </c>
      <c r="M14" s="33">
        <v>65148</v>
      </c>
      <c r="N14" s="34">
        <f t="shared" si="1"/>
        <v>2</v>
      </c>
    </row>
    <row r="15" spans="1:14" ht="35.1" customHeight="1" x14ac:dyDescent="0.25">
      <c r="A15" s="25"/>
      <c r="B15" s="26">
        <v>44910</v>
      </c>
      <c r="C15" s="27" t="s">
        <v>47</v>
      </c>
      <c r="D15" s="27" t="s">
        <v>47</v>
      </c>
      <c r="E15" s="28" t="str">
        <f>IF(D15="","",VLOOKUP(D15,[1]SOLICITANTE!B$3:K$85,10))</f>
        <v>Gabinete nº 06 - Pav.VER - 1º andar</v>
      </c>
      <c r="F15" s="27" t="s">
        <v>48</v>
      </c>
      <c r="G15" s="29" t="s">
        <v>49</v>
      </c>
      <c r="H15" s="27" t="s">
        <v>50</v>
      </c>
      <c r="I15" s="30">
        <v>0.375</v>
      </c>
      <c r="J15" s="30">
        <v>0.50694444444444442</v>
      </c>
      <c r="K15" s="31">
        <f t="shared" si="0"/>
        <v>0.13194444444444442</v>
      </c>
      <c r="L15" s="32">
        <f t="shared" si="2"/>
        <v>65148</v>
      </c>
      <c r="M15" s="33">
        <v>65167</v>
      </c>
      <c r="N15" s="34">
        <f t="shared" si="1"/>
        <v>19</v>
      </c>
    </row>
    <row r="16" spans="1:14" ht="35.1" customHeight="1" x14ac:dyDescent="0.25">
      <c r="A16" s="35"/>
      <c r="B16" s="36">
        <v>44910</v>
      </c>
      <c r="C16" s="37" t="s">
        <v>41</v>
      </c>
      <c r="D16" s="37" t="s">
        <v>41</v>
      </c>
      <c r="E16" s="28" t="s">
        <v>43</v>
      </c>
      <c r="F16" s="37" t="s">
        <v>27</v>
      </c>
      <c r="G16" s="29" t="s">
        <v>28</v>
      </c>
      <c r="H16" s="41" t="s">
        <v>51</v>
      </c>
      <c r="I16" s="38">
        <v>0.65277777777777779</v>
      </c>
      <c r="J16" s="38">
        <v>0.67708333333333337</v>
      </c>
      <c r="K16" s="31">
        <f t="shared" si="0"/>
        <v>2.430555555555558E-2</v>
      </c>
      <c r="L16" s="32">
        <f t="shared" si="2"/>
        <v>65167</v>
      </c>
      <c r="M16" s="39">
        <v>65174</v>
      </c>
      <c r="N16" s="34">
        <f t="shared" si="1"/>
        <v>7</v>
      </c>
    </row>
    <row r="17" spans="1:14" ht="35.1" customHeight="1" x14ac:dyDescent="0.25">
      <c r="A17" s="35"/>
      <c r="B17" s="36">
        <v>44914</v>
      </c>
      <c r="C17" s="37" t="s">
        <v>34</v>
      </c>
      <c r="D17" s="40" t="s">
        <v>34</v>
      </c>
      <c r="E17" s="28" t="str">
        <f>IF(D17="","",VLOOKUP(D17,[1]SOLICITANTE!B$3:K$85,10))</f>
        <v>Gabinete nº 22 - Pav. VER - 2º andar</v>
      </c>
      <c r="F17" s="37" t="s">
        <v>35</v>
      </c>
      <c r="G17" s="29" t="s">
        <v>36</v>
      </c>
      <c r="H17" s="41" t="s">
        <v>52</v>
      </c>
      <c r="I17" s="38">
        <v>0.36458333333333331</v>
      </c>
      <c r="J17" s="38">
        <v>0.40625</v>
      </c>
      <c r="K17" s="31">
        <f t="shared" si="0"/>
        <v>4.1666666666666685E-2</v>
      </c>
      <c r="L17" s="32">
        <f t="shared" si="2"/>
        <v>65174</v>
      </c>
      <c r="M17" s="39">
        <v>65221</v>
      </c>
      <c r="N17" s="34">
        <f t="shared" si="1"/>
        <v>47</v>
      </c>
    </row>
    <row r="18" spans="1:14" ht="35.1" customHeight="1" x14ac:dyDescent="0.25">
      <c r="A18" s="35"/>
      <c r="B18" s="36">
        <v>44915</v>
      </c>
      <c r="C18" s="37" t="s">
        <v>53</v>
      </c>
      <c r="D18" s="37" t="s">
        <v>53</v>
      </c>
      <c r="E18" s="28" t="s">
        <v>54</v>
      </c>
      <c r="F18" s="37" t="s">
        <v>55</v>
      </c>
      <c r="G18" s="29" t="s">
        <v>56</v>
      </c>
      <c r="H18" s="37" t="s">
        <v>57</v>
      </c>
      <c r="I18" s="38">
        <v>0.54166666666666663</v>
      </c>
      <c r="J18" s="38">
        <v>0.60416666666666663</v>
      </c>
      <c r="K18" s="31">
        <f t="shared" si="0"/>
        <v>6.25E-2</v>
      </c>
      <c r="L18" s="32">
        <f t="shared" si="2"/>
        <v>65221</v>
      </c>
      <c r="M18" s="39">
        <v>65236</v>
      </c>
      <c r="N18" s="34">
        <f t="shared" si="1"/>
        <v>15</v>
      </c>
    </row>
    <row r="19" spans="1:14" ht="35.1" customHeight="1" x14ac:dyDescent="0.25">
      <c r="A19" s="25"/>
      <c r="B19" s="26">
        <v>44915</v>
      </c>
      <c r="C19" s="27" t="s">
        <v>58</v>
      </c>
      <c r="D19" s="27" t="s">
        <v>58</v>
      </c>
      <c r="E19" s="28" t="s">
        <v>59</v>
      </c>
      <c r="F19" s="27" t="s">
        <v>48</v>
      </c>
      <c r="G19" s="29" t="s">
        <v>49</v>
      </c>
      <c r="H19" s="43" t="s">
        <v>60</v>
      </c>
      <c r="I19" s="30">
        <v>0.63194444444444442</v>
      </c>
      <c r="J19" s="30">
        <v>0.75347222222222221</v>
      </c>
      <c r="K19" s="31">
        <f t="shared" si="0"/>
        <v>0.12152777777777779</v>
      </c>
      <c r="L19" s="32">
        <f t="shared" si="2"/>
        <v>65236</v>
      </c>
      <c r="M19" s="33">
        <v>65260</v>
      </c>
      <c r="N19" s="34">
        <f t="shared" si="1"/>
        <v>24</v>
      </c>
    </row>
    <row r="20" spans="1:14" ht="35.1" customHeight="1" x14ac:dyDescent="0.25">
      <c r="A20" s="25"/>
      <c r="B20" s="26">
        <v>44922</v>
      </c>
      <c r="C20" s="27" t="s">
        <v>61</v>
      </c>
      <c r="D20" s="27" t="s">
        <v>61</v>
      </c>
      <c r="E20" s="28" t="s">
        <v>62</v>
      </c>
      <c r="F20" s="27" t="s">
        <v>24</v>
      </c>
      <c r="G20" s="29" t="s">
        <v>25</v>
      </c>
      <c r="H20" s="27" t="s">
        <v>63</v>
      </c>
      <c r="I20" s="30">
        <v>0.37152777777777773</v>
      </c>
      <c r="J20" s="30">
        <v>0.45833333333333331</v>
      </c>
      <c r="K20" s="31">
        <f t="shared" si="0"/>
        <v>8.680555555555558E-2</v>
      </c>
      <c r="L20" s="32">
        <f t="shared" si="2"/>
        <v>65260</v>
      </c>
      <c r="M20" s="33">
        <v>65280</v>
      </c>
      <c r="N20" s="34">
        <f t="shared" si="1"/>
        <v>20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11:D12 D14 D17" xr:uid="{2D2E93B4-DABE-4E30-B7BC-41D9A5614C01}">
      <formula1>Solicita</formula1>
    </dataValidation>
    <dataValidation type="list" allowBlank="1" showInputMessage="1" showErrorMessage="1" sqref="D9:D10 D13 D15:D16 D18:D20 C9:C20" xr:uid="{6D1A8601-E75B-43A3-8DFD-CEA7EBB75D0A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2023-05-30T18:17:47Z</dcterms:created>
  <dcterms:modified xsi:type="dcterms:W3CDTF">2023-05-30T18:20:46Z</dcterms:modified>
</cp:coreProperties>
</file>