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8_{DF2A52F3-3A64-4A58-AAF5-C33095510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N30" i="1"/>
  <c r="K30" i="1"/>
  <c r="N31" i="1"/>
  <c r="K31" i="1"/>
  <c r="N10" i="1"/>
  <c r="N11" i="1"/>
  <c r="K10" i="1"/>
  <c r="K11" i="1"/>
  <c r="K12" i="1"/>
  <c r="N494" i="1"/>
  <c r="L494" i="1"/>
  <c r="K494" i="1"/>
  <c r="E494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L356" i="1"/>
  <c r="N356" i="1" s="1"/>
  <c r="K356" i="1"/>
  <c r="E356" i="1"/>
  <c r="N355" i="1"/>
  <c r="L355" i="1"/>
  <c r="K355" i="1"/>
  <c r="E355" i="1"/>
  <c r="N354" i="1"/>
  <c r="L354" i="1"/>
  <c r="K354" i="1"/>
  <c r="E354" i="1"/>
  <c r="L353" i="1"/>
  <c r="N353" i="1" s="1"/>
  <c r="K353" i="1"/>
  <c r="E353" i="1"/>
  <c r="N352" i="1"/>
  <c r="L352" i="1"/>
  <c r="K352" i="1"/>
  <c r="E352" i="1"/>
  <c r="N351" i="1"/>
  <c r="L351" i="1"/>
  <c r="K351" i="1"/>
  <c r="E351" i="1"/>
  <c r="L350" i="1"/>
  <c r="N350" i="1" s="1"/>
  <c r="K350" i="1"/>
  <c r="E350" i="1"/>
  <c r="N349" i="1"/>
  <c r="L349" i="1"/>
  <c r="K349" i="1"/>
  <c r="E349" i="1"/>
  <c r="N348" i="1"/>
  <c r="L348" i="1"/>
  <c r="K348" i="1"/>
  <c r="E348" i="1"/>
  <c r="L347" i="1"/>
  <c r="N347" i="1" s="1"/>
  <c r="K347" i="1"/>
  <c r="E347" i="1"/>
  <c r="N346" i="1"/>
  <c r="L346" i="1"/>
  <c r="K346" i="1"/>
  <c r="E346" i="1"/>
  <c r="N345" i="1"/>
  <c r="L345" i="1"/>
  <c r="K345" i="1"/>
  <c r="E345" i="1"/>
  <c r="L344" i="1"/>
  <c r="N344" i="1" s="1"/>
  <c r="K344" i="1"/>
  <c r="E344" i="1"/>
  <c r="N343" i="1"/>
  <c r="L343" i="1"/>
  <c r="K343" i="1"/>
  <c r="E343" i="1"/>
  <c r="N342" i="1"/>
  <c r="L342" i="1"/>
  <c r="K342" i="1"/>
  <c r="E342" i="1"/>
  <c r="L341" i="1"/>
  <c r="N341" i="1" s="1"/>
  <c r="K341" i="1"/>
  <c r="E341" i="1"/>
  <c r="N340" i="1"/>
  <c r="L340" i="1"/>
  <c r="K340" i="1"/>
  <c r="E340" i="1"/>
  <c r="N339" i="1"/>
  <c r="L339" i="1"/>
  <c r="K339" i="1"/>
  <c r="E339" i="1"/>
  <c r="L338" i="1"/>
  <c r="N338" i="1" s="1"/>
  <c r="K338" i="1"/>
  <c r="E338" i="1"/>
  <c r="N337" i="1"/>
  <c r="L337" i="1"/>
  <c r="K337" i="1"/>
  <c r="E337" i="1"/>
  <c r="N336" i="1"/>
  <c r="L336" i="1"/>
  <c r="K336" i="1"/>
  <c r="E336" i="1"/>
  <c r="L335" i="1"/>
  <c r="N335" i="1" s="1"/>
  <c r="K335" i="1"/>
  <c r="E335" i="1"/>
  <c r="N334" i="1"/>
  <c r="L334" i="1"/>
  <c r="K334" i="1"/>
  <c r="E334" i="1"/>
  <c r="N333" i="1"/>
  <c r="L333" i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N109" i="1"/>
  <c r="L109" i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K79" i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<sst xmlns="http://schemas.openxmlformats.org/spreadsheetml/2006/main" count="165" uniqueCount="104">
  <si>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</si>
  <si>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</si>
  <si>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</si>
  <si>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</si>
  <si>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</si>
  <si>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</si>
  <si>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</si>
  <si>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</si>
  <si>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</si>
  <si>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</si>
  <si>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</si>
  <si>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</si>
  <si>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</si>
  <si>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</si>
  <si>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</si>
  <si>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</si>
  <si>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</si>
  <si>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</si>
  <si>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</si>
  <si>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</si>
  <si>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</si>
  <si>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</si>
  <si>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Thales Miletto</t>
  </si>
  <si>
    <t>Departamento Administrativo</t>
  </si>
  <si>
    <t>Boqueirão</t>
  </si>
  <si>
    <t>Banco do Brasil</t>
  </si>
  <si>
    <t>Entrega de documentos referente aos cartões de pagamento-Proto Pagamento</t>
  </si>
  <si>
    <t>Carlos Eduardo Barbosa</t>
  </si>
  <si>
    <t>GAB.14</t>
  </si>
  <si>
    <t>Carlos Eduardo Barbosa/Angelica Maria dos Santos</t>
  </si>
  <si>
    <t>GAB.14/Departamento de Serviços(Transporte)</t>
  </si>
  <si>
    <t>Sitio do Campo/São Paulo</t>
  </si>
  <si>
    <t>Posto de Combustivel/ALESP</t>
  </si>
  <si>
    <t>Abstecimento do veiculo Oficial/Reunião com Dep. Caio França para conversar sobre recursos ao município de Praia Grande</t>
  </si>
  <si>
    <t>Joyce Sanae Tanaka</t>
  </si>
  <si>
    <t>Departamento Financeiro</t>
  </si>
  <si>
    <t>Praia Grande</t>
  </si>
  <si>
    <t>Departamento Juridico</t>
  </si>
  <si>
    <t>Correios</t>
  </si>
  <si>
    <t>Envio de documentos para empresas: CONAN consultoria em Administração/ CIN Comunicação Integrada LTDA</t>
  </si>
  <si>
    <t>Cananeia</t>
  </si>
  <si>
    <t>Eloy Catão</t>
  </si>
  <si>
    <t>GAB.19</t>
  </si>
  <si>
    <t>Nova Mirim</t>
  </si>
  <si>
    <t>Prefeitura de Praia Grande</t>
  </si>
  <si>
    <t>Angelica Maria dos Santos/Hugo Riberio</t>
  </si>
  <si>
    <t>GAB.13/Departamento de Serviços(Transporte)</t>
  </si>
  <si>
    <t>Sitio do Campo/Boqueirão</t>
  </si>
  <si>
    <t>Posto de Combustivel/Fundação Promoção Social SEAS</t>
  </si>
  <si>
    <t>Cristian Macena</t>
  </si>
  <si>
    <t>Samanbaia</t>
  </si>
  <si>
    <t>Av. das Araucárias,181</t>
  </si>
  <si>
    <t>Daniele Francis</t>
  </si>
  <si>
    <t>Departamento Legislativo</t>
  </si>
  <si>
    <t>Encaminhar e protocolo os Ofícios GPS-L n°20 à 25 de 2024, com os autógrafos das leise leis complementar aprovadas no plenário desta Câmara.</t>
  </si>
  <si>
    <t>Vereador irá participar de reunião com a Prefeita, para resolver a questão dos servidores municipais em greve.</t>
  </si>
  <si>
    <t>Departamento de Serviços(Transporte)</t>
  </si>
  <si>
    <t>Lavagem do Veiculo Oficial</t>
  </si>
  <si>
    <t>Lava Rapido</t>
  </si>
  <si>
    <t>Santos</t>
  </si>
  <si>
    <t>Rua.XV de Novembro, 137 Centro</t>
  </si>
  <si>
    <t>Vereador irá participar de Audiência pública, sobre o Túnel Santos- Guarujá</t>
  </si>
  <si>
    <t xml:space="preserve">Saque Valor do adintamento Pronto Pagamento </t>
  </si>
  <si>
    <t>Av.Cel.Joaquim Motenegro, 282</t>
  </si>
  <si>
    <t>Elizeu Alves de Melo</t>
  </si>
  <si>
    <t>GAB.10 e 17</t>
  </si>
  <si>
    <t>São Paulo</t>
  </si>
  <si>
    <t>Aeroporto de Congonhas</t>
  </si>
  <si>
    <t xml:space="preserve">Livia Varanda </t>
  </si>
  <si>
    <t>Guilherminda</t>
  </si>
  <si>
    <t>SABESP</t>
  </si>
  <si>
    <t>Rodrigo Rosario</t>
  </si>
  <si>
    <t>Sitio do Campo</t>
  </si>
  <si>
    <t xml:space="preserve"> Posto de combustivel</t>
  </si>
  <si>
    <t>Abastecimento veiculo Oficial</t>
  </si>
  <si>
    <t>Larissa Milheiro Silva</t>
  </si>
  <si>
    <t>GAB.09</t>
  </si>
  <si>
    <t>Palacio Anchieta Viaduto Jacarei, n° 100</t>
  </si>
  <si>
    <t>Daniele Francis O. de Brito</t>
  </si>
  <si>
    <t>Encamunhar e protocolar Oficio GPC-L 44/24</t>
  </si>
  <si>
    <t>Marcio Castilho/Angelica Maria dos Santos</t>
  </si>
  <si>
    <t>GAB.10 e17/Departamento de Serviços(Transporte)</t>
  </si>
  <si>
    <t>São Paulo/ Sitio do Campo</t>
  </si>
  <si>
    <t>Aeroporto de Congonhas/Posto de Combustivel</t>
  </si>
  <si>
    <t>Marjorie Maria Ribeiro Macedo</t>
  </si>
  <si>
    <t>Departamento RH</t>
  </si>
  <si>
    <t>Levar Oficios DPP-RH n° 09/2024</t>
  </si>
  <si>
    <t>GAB.11</t>
  </si>
  <si>
    <t>USAFA´s</t>
  </si>
  <si>
    <t>Pegar a conta de água da Câmara</t>
  </si>
  <si>
    <t>Cananéia</t>
  </si>
  <si>
    <t>Visita na Câmara Municipal de Cananéia pra discutir sobre projetos que envolvem animais silvestres na Região do Litoral Sul e Vale do Ribeira</t>
  </si>
  <si>
    <t>Saque em dinhero do adiantamento Pronto Pagamento (Processo 210/24)</t>
  </si>
  <si>
    <t>Banco Brasil</t>
  </si>
  <si>
    <t>Fernando Aparecido da Conceição</t>
  </si>
  <si>
    <t>Renião com secretaria Gisele Domingues-SEAS Tratar de asuntos sobre proteção social do municipio/Abastecimento Veiculo Oficial</t>
  </si>
  <si>
    <t>Reuião Fiscalização sobre questões de saúde.USAFA Sambambaia</t>
  </si>
  <si>
    <t>Vereador irá participar da cerimônia de Valorização Policial, na sede do CPI-6, em Santos Representando a Câmara de PG</t>
  </si>
  <si>
    <t>Eventos oficiais em Brasilia no perido de 22/04 a 26/04 ordenado pela Câmara Municipal de Praia Grande.(encontro dos gestores e legislativos municipais)</t>
  </si>
  <si>
    <t>Fiscalização USAFA Real, Esmeralda, Princesa e Caiçara. Denuncia de municipes sobre demora nos exames e retorno</t>
  </si>
  <si>
    <t>Abastecimento Veiculo Oficial/Retorno do evento em Brasilia ordenado pela Câmara Municipal de Praia Grande (encontro dos gestores e legislativos municipais)</t>
  </si>
  <si>
    <t>Ida e volta até a Câmara dos Vereadores da Cidade de Sâo Paulo para reunião com o Vereador Coronel Salles para tratar de assuntos relacionados a melhoria capacitação e projeto de lei em benefício e inclusão das pessoas com transtorno de espectro autista no município de Praia Grande; Visita a ALESP para tratar sobre moradia e habitação na cidade de Praia Grande.</t>
  </si>
  <si>
    <t>Buscar o Vereador no aeroporto de Congonhas, que retorna do XXIII Congresso dos Gestores e Legislativos Municipais, que aconteceu em Brasília nos dias 23 á 26 de abril. O Voo chegará ás 21:50 horas.</t>
  </si>
  <si>
    <t>Vereador Betinho, participará de reunião com a prefeita, sobre o dissídio dos servidores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</si>
</sst>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100</xdr:row>
      <xdr:rowOff>0</xdr:rowOff>
    </xdr:from>
    <xdr:to>
      <xdr:col>5</xdr:col>
      <xdr:colOff>9526</xdr:colOff>
      <xdr:row>102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4"/>
  <sheetViews>
    <sheetView tabSelected="1" topLeftCell="E25" workbookViewId="0">
      <selection activeCell="H15" sqref="H1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46.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1.75" thickBo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82" t="s">
        <v>0</v>
      </c>
      <c r="B4" s="83"/>
      <c r="C4" s="84"/>
      <c r="D4" s="88" t="s">
        <v>1</v>
      </c>
      <c r="E4" s="89"/>
      <c r="F4" s="89"/>
      <c r="G4" s="89"/>
      <c r="H4" s="89"/>
      <c r="I4" s="90"/>
      <c r="L4" s="88" t="s">
        <v>2</v>
      </c>
      <c r="M4" s="89"/>
      <c r="N4" s="90"/>
    </row>
    <row r="5" spans="1:14" x14ac:dyDescent="0.25">
      <c r="A5" s="85"/>
      <c r="B5" s="86"/>
      <c r="C5" s="87"/>
      <c r="D5" s="91"/>
      <c r="E5" s="92"/>
      <c r="F5" s="92"/>
      <c r="G5" s="92"/>
      <c r="H5" s="92"/>
      <c r="I5" s="93"/>
      <c r="L5" s="91"/>
      <c r="M5" s="92"/>
      <c r="N5" s="93"/>
    </row>
    <row r="6" spans="1:14" ht="21.75" thickBot="1" x14ac:dyDescent="0.3">
      <c r="A6" s="68" t="s">
        <v>20</v>
      </c>
      <c r="B6" s="69"/>
      <c r="C6" s="70"/>
      <c r="D6" s="71" t="s">
        <v>3</v>
      </c>
      <c r="E6" s="72"/>
      <c r="F6" s="72"/>
      <c r="G6" s="72"/>
      <c r="H6" s="72"/>
      <c r="I6" s="73"/>
      <c r="L6" s="74">
        <v>16755</v>
      </c>
      <c r="M6" s="75"/>
      <c r="N6" s="76"/>
    </row>
    <row r="7" spans="1:14" ht="15.75" thickBot="1" x14ac:dyDescent="0.3"/>
    <row r="8" spans="1:14" ht="16.5" thickBot="1" x14ac:dyDescent="0.3">
      <c r="A8" s="77" t="s">
        <v>4</v>
      </c>
      <c r="B8" s="78" t="s">
        <v>5</v>
      </c>
      <c r="C8" s="67" t="s">
        <v>6</v>
      </c>
      <c r="D8" s="67" t="s">
        <v>7</v>
      </c>
      <c r="E8" s="66" t="s">
        <v>8</v>
      </c>
      <c r="F8" s="67" t="s">
        <v>9</v>
      </c>
      <c r="G8" s="67" t="s">
        <v>10</v>
      </c>
      <c r="H8" s="66" t="s">
        <v>11</v>
      </c>
      <c r="I8" s="66" t="s">
        <v>12</v>
      </c>
      <c r="J8" s="67"/>
      <c r="K8" s="67"/>
      <c r="L8" s="66" t="s">
        <v>13</v>
      </c>
      <c r="M8" s="67"/>
      <c r="N8" s="67"/>
    </row>
    <row r="9" spans="1:14" ht="48" thickBot="1" x14ac:dyDescent="0.3">
      <c r="A9" s="77"/>
      <c r="B9" s="78"/>
      <c r="C9" s="67"/>
      <c r="D9" s="67"/>
      <c r="E9" s="67"/>
      <c r="F9" s="67"/>
      <c r="G9" s="67"/>
      <c r="H9" s="67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45383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0.59027777777777779</v>
      </c>
      <c r="J10" s="8">
        <v>0.61805555555555558</v>
      </c>
      <c r="K10" s="23">
        <f t="shared" ref="K10:K12" si="0">IF(I10="","",IF(J10="","",J10-I10))</f>
        <v>2.777777777777779E-2</v>
      </c>
      <c r="L10" s="10">
        <v>16755</v>
      </c>
      <c r="M10" s="11">
        <v>16757</v>
      </c>
      <c r="N10" s="12">
        <f t="shared" ref="N10:N20" si="1">M10-L10</f>
        <v>2</v>
      </c>
    </row>
    <row r="11" spans="1:14" s="13" customFormat="1" ht="45" x14ac:dyDescent="0.25">
      <c r="A11" s="3">
        <v>45384</v>
      </c>
      <c r="B11" s="4"/>
      <c r="C11" s="5" t="s">
        <v>21</v>
      </c>
      <c r="D11" s="5" t="s">
        <v>29</v>
      </c>
      <c r="E11" s="64" t="s">
        <v>30</v>
      </c>
      <c r="F11" s="15" t="s">
        <v>31</v>
      </c>
      <c r="G11" s="16" t="s">
        <v>32</v>
      </c>
      <c r="H11" s="17" t="s">
        <v>33</v>
      </c>
      <c r="I11" s="8">
        <v>0.52083333333333337</v>
      </c>
      <c r="J11" s="8">
        <v>0.73611111111111116</v>
      </c>
      <c r="K11" s="23">
        <f t="shared" si="0"/>
        <v>0.21527777777777779</v>
      </c>
      <c r="L11" s="10">
        <v>16757</v>
      </c>
      <c r="M11" s="11">
        <v>16912</v>
      </c>
      <c r="N11" s="12">
        <f t="shared" si="1"/>
        <v>155</v>
      </c>
    </row>
    <row r="12" spans="1:14" s="25" customFormat="1" ht="30" x14ac:dyDescent="0.25">
      <c r="A12" s="3">
        <v>45385</v>
      </c>
      <c r="B12" s="19"/>
      <c r="C12" s="5" t="s">
        <v>21</v>
      </c>
      <c r="D12" s="15" t="s">
        <v>34</v>
      </c>
      <c r="E12" s="20" t="s">
        <v>35</v>
      </c>
      <c r="F12" s="5" t="s">
        <v>24</v>
      </c>
      <c r="G12" s="7" t="s">
        <v>93</v>
      </c>
      <c r="H12" s="5" t="s">
        <v>92</v>
      </c>
      <c r="I12" s="22">
        <v>0.625</v>
      </c>
      <c r="J12" s="22">
        <v>0.64583333333333337</v>
      </c>
      <c r="K12" s="23">
        <f t="shared" si="0"/>
        <v>2.083333333333337E-2</v>
      </c>
      <c r="L12" s="10">
        <v>16912</v>
      </c>
      <c r="M12" s="24">
        <v>16915</v>
      </c>
      <c r="N12" s="12">
        <f t="shared" si="1"/>
        <v>3</v>
      </c>
    </row>
    <row r="13" spans="1:14" s="25" customFormat="1" ht="45" x14ac:dyDescent="0.25">
      <c r="A13" s="3">
        <v>45385</v>
      </c>
      <c r="B13" s="19"/>
      <c r="C13" s="5" t="s">
        <v>21</v>
      </c>
      <c r="D13" s="5" t="s">
        <v>94</v>
      </c>
      <c r="E13" s="20" t="s">
        <v>37</v>
      </c>
      <c r="F13" s="5" t="s">
        <v>24</v>
      </c>
      <c r="G13" s="7" t="s">
        <v>38</v>
      </c>
      <c r="H13" s="5" t="s">
        <v>39</v>
      </c>
      <c r="I13" s="22">
        <v>0.65972222222222221</v>
      </c>
      <c r="J13" s="22">
        <v>0.68402777777777779</v>
      </c>
      <c r="K13" s="23">
        <f t="shared" ref="K13:K79" si="2">IF(I13="","",IF(J13="","",J13-I13))</f>
        <v>2.430555555555558E-2</v>
      </c>
      <c r="L13" s="10">
        <v>16915</v>
      </c>
      <c r="M13" s="24">
        <v>16918</v>
      </c>
      <c r="N13" s="12">
        <f t="shared" si="1"/>
        <v>3</v>
      </c>
    </row>
    <row r="14" spans="1:14" s="25" customFormat="1" ht="60" x14ac:dyDescent="0.25">
      <c r="A14" s="3">
        <v>45387</v>
      </c>
      <c r="B14" s="19"/>
      <c r="C14" s="5" t="s">
        <v>21</v>
      </c>
      <c r="D14" s="5" t="s">
        <v>27</v>
      </c>
      <c r="E14" s="6" t="s">
        <v>28</v>
      </c>
      <c r="F14" s="15" t="s">
        <v>40</v>
      </c>
      <c r="G14" s="21" t="s">
        <v>90</v>
      </c>
      <c r="H14" s="5" t="s">
        <v>91</v>
      </c>
      <c r="I14" s="22">
        <v>0.54166666666666663</v>
      </c>
      <c r="J14" s="22">
        <v>0.89583333333333337</v>
      </c>
      <c r="K14" s="23">
        <f t="shared" si="2"/>
        <v>0.35416666666666674</v>
      </c>
      <c r="L14" s="10">
        <v>16918</v>
      </c>
      <c r="M14" s="24">
        <v>17399</v>
      </c>
      <c r="N14" s="12">
        <f t="shared" si="1"/>
        <v>481</v>
      </c>
    </row>
    <row r="15" spans="1:14" ht="45" x14ac:dyDescent="0.25">
      <c r="A15" s="3">
        <v>45390</v>
      </c>
      <c r="B15" s="27"/>
      <c r="C15" s="5" t="s">
        <v>21</v>
      </c>
      <c r="D15" s="28" t="s">
        <v>41</v>
      </c>
      <c r="E15" s="20" t="s">
        <v>42</v>
      </c>
      <c r="F15" s="5" t="s">
        <v>43</v>
      </c>
      <c r="G15" s="7" t="s">
        <v>44</v>
      </c>
      <c r="H15" s="17" t="s">
        <v>103</v>
      </c>
      <c r="I15" s="29">
        <v>0.38194444444444442</v>
      </c>
      <c r="J15" s="29">
        <v>0.57638888888888884</v>
      </c>
      <c r="K15" s="23">
        <f t="shared" si="2"/>
        <v>0.19444444444444442</v>
      </c>
      <c r="L15" s="10">
        <v>17399</v>
      </c>
      <c r="M15" s="30">
        <v>17426</v>
      </c>
      <c r="N15" s="12">
        <f t="shared" si="1"/>
        <v>27</v>
      </c>
    </row>
    <row r="16" spans="1:14" s="25" customFormat="1" ht="45" x14ac:dyDescent="0.25">
      <c r="A16" s="3">
        <v>45390</v>
      </c>
      <c r="B16" s="19"/>
      <c r="C16" s="5" t="s">
        <v>21</v>
      </c>
      <c r="D16" s="5" t="s">
        <v>45</v>
      </c>
      <c r="E16" s="64" t="s">
        <v>46</v>
      </c>
      <c r="F16" s="5" t="s">
        <v>47</v>
      </c>
      <c r="G16" s="59" t="s">
        <v>48</v>
      </c>
      <c r="H16" s="17" t="s">
        <v>95</v>
      </c>
      <c r="I16" s="22">
        <v>0.65972222222222221</v>
      </c>
      <c r="J16" s="22">
        <v>0.72569444444444442</v>
      </c>
      <c r="K16" s="23">
        <f t="shared" si="2"/>
        <v>6.597222222222221E-2</v>
      </c>
      <c r="L16" s="10">
        <v>17426</v>
      </c>
      <c r="M16" s="24">
        <v>17432</v>
      </c>
      <c r="N16" s="12">
        <f t="shared" si="1"/>
        <v>6</v>
      </c>
    </row>
    <row r="17" spans="1:14" ht="30" x14ac:dyDescent="0.25">
      <c r="A17" s="3">
        <v>45391</v>
      </c>
      <c r="B17" s="27"/>
      <c r="C17" s="5" t="s">
        <v>21</v>
      </c>
      <c r="D17" s="28" t="s">
        <v>49</v>
      </c>
      <c r="E17" s="20" t="s">
        <v>87</v>
      </c>
      <c r="F17" s="5" t="s">
        <v>50</v>
      </c>
      <c r="G17" s="21" t="s">
        <v>51</v>
      </c>
      <c r="H17" s="17" t="s">
        <v>96</v>
      </c>
      <c r="I17" s="29">
        <v>0.5625</v>
      </c>
      <c r="J17" s="29">
        <v>0.59722222222222221</v>
      </c>
      <c r="K17" s="23">
        <f t="shared" si="2"/>
        <v>3.472222222222221E-2</v>
      </c>
      <c r="L17" s="10">
        <v>17432</v>
      </c>
      <c r="M17" s="30">
        <v>17460</v>
      </c>
      <c r="N17" s="12">
        <f t="shared" si="1"/>
        <v>28</v>
      </c>
    </row>
    <row r="18" spans="1:14" ht="60" x14ac:dyDescent="0.25">
      <c r="A18" s="3">
        <v>45392</v>
      </c>
      <c r="B18" s="27"/>
      <c r="C18" s="5" t="s">
        <v>21</v>
      </c>
      <c r="D18" s="28" t="s">
        <v>52</v>
      </c>
      <c r="E18" s="14" t="s">
        <v>53</v>
      </c>
      <c r="F18" s="5" t="s">
        <v>43</v>
      </c>
      <c r="G18" s="7" t="s">
        <v>44</v>
      </c>
      <c r="H18" s="17" t="s">
        <v>54</v>
      </c>
      <c r="I18" s="29">
        <v>0.58333333333333337</v>
      </c>
      <c r="J18" s="29">
        <v>0.62847222222222221</v>
      </c>
      <c r="K18" s="23">
        <f t="shared" si="2"/>
        <v>4.513888888888884E-2</v>
      </c>
      <c r="L18" s="10">
        <v>17460</v>
      </c>
      <c r="M18" s="30">
        <v>17479</v>
      </c>
      <c r="N18" s="12">
        <f t="shared" si="1"/>
        <v>19</v>
      </c>
    </row>
    <row r="19" spans="1:14" ht="45" x14ac:dyDescent="0.25">
      <c r="A19" s="3">
        <v>45393</v>
      </c>
      <c r="B19" s="27"/>
      <c r="C19" s="5" t="s">
        <v>21</v>
      </c>
      <c r="D19" s="28" t="s">
        <v>41</v>
      </c>
      <c r="E19" s="20" t="s">
        <v>42</v>
      </c>
      <c r="F19" s="5" t="s">
        <v>43</v>
      </c>
      <c r="G19" s="7" t="s">
        <v>44</v>
      </c>
      <c r="H19" s="17" t="s">
        <v>55</v>
      </c>
      <c r="I19" s="29">
        <v>0.57638888888888884</v>
      </c>
      <c r="J19" s="29">
        <v>0.65625</v>
      </c>
      <c r="K19" s="23">
        <f t="shared" si="2"/>
        <v>7.986111111111116E-2</v>
      </c>
      <c r="L19" s="10">
        <v>17479</v>
      </c>
      <c r="M19" s="30">
        <v>17500</v>
      </c>
      <c r="N19" s="12">
        <f t="shared" si="1"/>
        <v>21</v>
      </c>
    </row>
    <row r="20" spans="1:14" x14ac:dyDescent="0.25">
      <c r="A20" s="3">
        <v>45394</v>
      </c>
      <c r="B20" s="19"/>
      <c r="C20" s="5" t="s">
        <v>21</v>
      </c>
      <c r="D20" s="5" t="s">
        <v>21</v>
      </c>
      <c r="E20" s="14" t="s">
        <v>56</v>
      </c>
      <c r="F20" s="5" t="s">
        <v>24</v>
      </c>
      <c r="G20" s="21" t="s">
        <v>58</v>
      </c>
      <c r="H20" s="5" t="s">
        <v>57</v>
      </c>
      <c r="I20" s="22">
        <v>0.375</v>
      </c>
      <c r="J20" s="22">
        <v>0.5</v>
      </c>
      <c r="K20" s="23">
        <f t="shared" si="2"/>
        <v>0.125</v>
      </c>
      <c r="L20" s="10">
        <v>17500</v>
      </c>
      <c r="M20" s="24">
        <v>17503</v>
      </c>
      <c r="N20" s="12">
        <f t="shared" si="1"/>
        <v>3</v>
      </c>
    </row>
    <row r="21" spans="1:14" s="25" customFormat="1" ht="30" x14ac:dyDescent="0.25">
      <c r="A21" s="3">
        <v>45399</v>
      </c>
      <c r="B21" s="19"/>
      <c r="C21" s="5" t="s">
        <v>21</v>
      </c>
      <c r="D21" s="28" t="s">
        <v>41</v>
      </c>
      <c r="E21" s="20" t="s">
        <v>42</v>
      </c>
      <c r="F21" s="15" t="s">
        <v>59</v>
      </c>
      <c r="G21" s="21" t="s">
        <v>60</v>
      </c>
      <c r="H21" s="5" t="s">
        <v>61</v>
      </c>
      <c r="I21" s="22">
        <v>0.29166666666666669</v>
      </c>
      <c r="J21" s="22">
        <v>0.58333333333333337</v>
      </c>
      <c r="K21" s="23">
        <f t="shared" si="2"/>
        <v>0.29166666666666669</v>
      </c>
      <c r="L21" s="10">
        <v>17503</v>
      </c>
      <c r="M21" s="24">
        <v>17566</v>
      </c>
      <c r="N21" s="12">
        <f>M21-L21</f>
        <v>63</v>
      </c>
    </row>
    <row r="22" spans="1:14" ht="30" x14ac:dyDescent="0.25">
      <c r="A22" s="3">
        <v>45399</v>
      </c>
      <c r="B22" s="27"/>
      <c r="C22" s="5" t="s">
        <v>21</v>
      </c>
      <c r="D22" s="28" t="s">
        <v>34</v>
      </c>
      <c r="E22" s="20" t="s">
        <v>35</v>
      </c>
      <c r="F22" s="5" t="s">
        <v>24</v>
      </c>
      <c r="G22" s="59" t="s">
        <v>25</v>
      </c>
      <c r="H22" s="17" t="s">
        <v>62</v>
      </c>
      <c r="I22" s="29">
        <v>0.64583333333333337</v>
      </c>
      <c r="J22" s="29">
        <v>0.67361111111111116</v>
      </c>
      <c r="K22" s="23">
        <f t="shared" si="2"/>
        <v>2.777777777777779E-2</v>
      </c>
      <c r="L22" s="10">
        <v>17566</v>
      </c>
      <c r="M22" s="30">
        <v>17568</v>
      </c>
      <c r="N22" s="12">
        <f t="shared" ref="N22:N87" si="3">M22-L22</f>
        <v>2</v>
      </c>
    </row>
    <row r="23" spans="1:14" ht="45" x14ac:dyDescent="0.25">
      <c r="A23" s="3">
        <v>45400</v>
      </c>
      <c r="B23" s="27"/>
      <c r="C23" s="5" t="s">
        <v>21</v>
      </c>
      <c r="D23" s="28" t="s">
        <v>41</v>
      </c>
      <c r="E23" s="20" t="s">
        <v>42</v>
      </c>
      <c r="F23" s="15" t="s">
        <v>59</v>
      </c>
      <c r="G23" s="16" t="s">
        <v>63</v>
      </c>
      <c r="H23" s="17" t="s">
        <v>97</v>
      </c>
      <c r="I23" s="29">
        <v>0.58333333333333337</v>
      </c>
      <c r="J23" s="29">
        <v>0.8125</v>
      </c>
      <c r="K23" s="23">
        <f t="shared" si="2"/>
        <v>0.22916666666666663</v>
      </c>
      <c r="L23" s="10">
        <v>17568</v>
      </c>
      <c r="M23" s="30">
        <v>17628</v>
      </c>
      <c r="N23" s="12">
        <f t="shared" si="3"/>
        <v>60</v>
      </c>
    </row>
    <row r="24" spans="1:14" ht="60" x14ac:dyDescent="0.25">
      <c r="A24" s="3">
        <v>45404</v>
      </c>
      <c r="B24" s="27"/>
      <c r="C24" s="5" t="s">
        <v>21</v>
      </c>
      <c r="D24" s="28" t="s">
        <v>64</v>
      </c>
      <c r="E24" s="20" t="s">
        <v>65</v>
      </c>
      <c r="F24" s="15" t="s">
        <v>66</v>
      </c>
      <c r="G24" s="16" t="s">
        <v>67</v>
      </c>
      <c r="H24" s="17" t="s">
        <v>98</v>
      </c>
      <c r="I24" s="29">
        <v>0.39583333333333331</v>
      </c>
      <c r="J24" s="29">
        <v>0.53125</v>
      </c>
      <c r="K24" s="23">
        <f t="shared" si="2"/>
        <v>0.13541666666666669</v>
      </c>
      <c r="L24" s="10">
        <v>17628</v>
      </c>
      <c r="M24" s="30">
        <v>17790</v>
      </c>
      <c r="N24" s="12">
        <f t="shared" si="3"/>
        <v>162</v>
      </c>
    </row>
    <row r="25" spans="1:14" s="25" customFormat="1" x14ac:dyDescent="0.25">
      <c r="A25" s="3">
        <v>45404</v>
      </c>
      <c r="B25" s="19"/>
      <c r="C25" s="5" t="s">
        <v>21</v>
      </c>
      <c r="D25" s="5" t="s">
        <v>68</v>
      </c>
      <c r="E25" s="20" t="s">
        <v>35</v>
      </c>
      <c r="F25" s="15" t="s">
        <v>69</v>
      </c>
      <c r="G25" s="21" t="s">
        <v>70</v>
      </c>
      <c r="H25" s="5" t="s">
        <v>89</v>
      </c>
      <c r="I25" s="22">
        <v>0.60763888888888884</v>
      </c>
      <c r="J25" s="22">
        <v>0.63194444444444442</v>
      </c>
      <c r="K25" s="23">
        <f t="shared" si="2"/>
        <v>2.430555555555558E-2</v>
      </c>
      <c r="L25" s="10">
        <v>17790</v>
      </c>
      <c r="M25" s="24">
        <v>17793</v>
      </c>
      <c r="N25" s="12">
        <f t="shared" si="3"/>
        <v>3</v>
      </c>
    </row>
    <row r="26" spans="1:14" ht="45" x14ac:dyDescent="0.25">
      <c r="A26" s="3">
        <v>45405</v>
      </c>
      <c r="B26" s="27"/>
      <c r="C26" s="5" t="s">
        <v>21</v>
      </c>
      <c r="D26" s="15" t="s">
        <v>71</v>
      </c>
      <c r="E26" s="20" t="s">
        <v>87</v>
      </c>
      <c r="F26" s="15" t="s">
        <v>36</v>
      </c>
      <c r="G26" s="21" t="s">
        <v>88</v>
      </c>
      <c r="H26" s="5" t="s">
        <v>99</v>
      </c>
      <c r="I26" s="29">
        <v>0.5625</v>
      </c>
      <c r="J26" s="22">
        <v>0.63541666666666663</v>
      </c>
      <c r="K26" s="23">
        <f t="shared" si="2"/>
        <v>7.291666666666663E-2</v>
      </c>
      <c r="L26" s="10">
        <v>17793</v>
      </c>
      <c r="M26" s="30">
        <v>17857</v>
      </c>
      <c r="N26" s="12">
        <f t="shared" si="3"/>
        <v>64</v>
      </c>
    </row>
    <row r="27" spans="1:14" s="25" customFormat="1" x14ac:dyDescent="0.25">
      <c r="A27" s="3">
        <v>45405</v>
      </c>
      <c r="B27" s="19"/>
      <c r="C27" s="5" t="s">
        <v>21</v>
      </c>
      <c r="D27" s="5" t="s">
        <v>21</v>
      </c>
      <c r="E27" s="14" t="s">
        <v>56</v>
      </c>
      <c r="F27" s="5" t="s">
        <v>72</v>
      </c>
      <c r="G27" s="7" t="s">
        <v>73</v>
      </c>
      <c r="H27" s="5" t="s">
        <v>74</v>
      </c>
      <c r="I27" s="22">
        <v>0.69444444444444442</v>
      </c>
      <c r="J27" s="22">
        <v>0.71875</v>
      </c>
      <c r="K27" s="23">
        <f t="shared" si="2"/>
        <v>2.430555555555558E-2</v>
      </c>
      <c r="L27" s="10">
        <v>17857</v>
      </c>
      <c r="M27" s="24">
        <v>17864</v>
      </c>
      <c r="N27" s="12">
        <f t="shared" si="3"/>
        <v>7</v>
      </c>
    </row>
    <row r="28" spans="1:14" ht="135" x14ac:dyDescent="0.25">
      <c r="A28" s="3">
        <v>45406</v>
      </c>
      <c r="B28" s="27"/>
      <c r="C28" s="5" t="s">
        <v>21</v>
      </c>
      <c r="D28" s="5" t="s">
        <v>75</v>
      </c>
      <c r="E28" s="20" t="s">
        <v>76</v>
      </c>
      <c r="F28" s="15" t="s">
        <v>66</v>
      </c>
      <c r="G28" s="7" t="s">
        <v>77</v>
      </c>
      <c r="H28" s="5" t="s">
        <v>101</v>
      </c>
      <c r="I28" s="29">
        <v>0.3611111111111111</v>
      </c>
      <c r="J28" s="29">
        <v>0.79166666666666663</v>
      </c>
      <c r="K28" s="23">
        <f t="shared" si="2"/>
        <v>0.43055555555555552</v>
      </c>
      <c r="L28" s="10">
        <v>17864</v>
      </c>
      <c r="M28" s="30">
        <v>18027</v>
      </c>
      <c r="N28" s="12">
        <f t="shared" si="3"/>
        <v>163</v>
      </c>
    </row>
    <row r="29" spans="1:14" x14ac:dyDescent="0.25">
      <c r="A29" s="3">
        <v>45407</v>
      </c>
      <c r="B29" s="27"/>
      <c r="C29" s="5" t="s">
        <v>21</v>
      </c>
      <c r="D29" s="5" t="s">
        <v>78</v>
      </c>
      <c r="E29" s="14" t="s">
        <v>53</v>
      </c>
      <c r="F29" s="5" t="s">
        <v>43</v>
      </c>
      <c r="G29" s="7" t="s">
        <v>44</v>
      </c>
      <c r="H29" s="17" t="s">
        <v>79</v>
      </c>
      <c r="I29" s="29">
        <v>0.56944444444444442</v>
      </c>
      <c r="J29" s="29">
        <v>0.60624999999999996</v>
      </c>
      <c r="K29" s="23">
        <f t="shared" si="2"/>
        <v>3.6805555555555536E-2</v>
      </c>
      <c r="L29" s="10">
        <v>18027</v>
      </c>
      <c r="M29" s="30">
        <v>18047</v>
      </c>
      <c r="N29" s="12">
        <f t="shared" si="3"/>
        <v>20</v>
      </c>
    </row>
    <row r="30" spans="1:14" ht="75" x14ac:dyDescent="0.25">
      <c r="A30" s="3">
        <v>45407</v>
      </c>
      <c r="B30" s="27"/>
      <c r="C30" s="5" t="s">
        <v>21</v>
      </c>
      <c r="D30" s="5" t="s">
        <v>41</v>
      </c>
      <c r="E30" s="14" t="s">
        <v>42</v>
      </c>
      <c r="F30" s="15" t="s">
        <v>66</v>
      </c>
      <c r="G30" s="16" t="s">
        <v>67</v>
      </c>
      <c r="H30" s="65" t="s">
        <v>102</v>
      </c>
      <c r="I30" s="29">
        <v>0.75</v>
      </c>
      <c r="J30" s="29">
        <v>0.98958333333333337</v>
      </c>
      <c r="K30" s="23">
        <f t="shared" si="2"/>
        <v>0.23958333333333337</v>
      </c>
      <c r="L30" s="10">
        <v>18047</v>
      </c>
      <c r="M30" s="30">
        <v>18204</v>
      </c>
      <c r="N30" s="12">
        <f t="shared" si="3"/>
        <v>157</v>
      </c>
    </row>
    <row r="31" spans="1:14" ht="60" x14ac:dyDescent="0.25">
      <c r="A31" s="3">
        <v>45408</v>
      </c>
      <c r="B31" s="27"/>
      <c r="C31" s="5" t="s">
        <v>21</v>
      </c>
      <c r="D31" s="5" t="s">
        <v>80</v>
      </c>
      <c r="E31" s="64" t="s">
        <v>81</v>
      </c>
      <c r="F31" s="15" t="s">
        <v>82</v>
      </c>
      <c r="G31" s="16" t="s">
        <v>83</v>
      </c>
      <c r="H31" s="17" t="s">
        <v>100</v>
      </c>
      <c r="I31" s="29">
        <v>0.66666666666666663</v>
      </c>
      <c r="J31" s="29">
        <v>0.875</v>
      </c>
      <c r="K31" s="23">
        <f t="shared" si="2"/>
        <v>0.20833333333333337</v>
      </c>
      <c r="L31" s="10">
        <v>18204</v>
      </c>
      <c r="M31" s="30">
        <v>18345</v>
      </c>
      <c r="N31" s="12">
        <f t="shared" si="3"/>
        <v>141</v>
      </c>
    </row>
    <row r="32" spans="1:14" s="25" customFormat="1" x14ac:dyDescent="0.25">
      <c r="A32" s="3">
        <v>45412</v>
      </c>
      <c r="B32" s="19"/>
      <c r="C32" s="5" t="s">
        <v>21</v>
      </c>
      <c r="D32" s="5" t="s">
        <v>21</v>
      </c>
      <c r="E32" s="14" t="s">
        <v>56</v>
      </c>
      <c r="F32" s="5" t="s">
        <v>24</v>
      </c>
      <c r="G32" s="7" t="s">
        <v>58</v>
      </c>
      <c r="H32" s="5" t="s">
        <v>57</v>
      </c>
      <c r="I32" s="22">
        <v>0.39583333333333331</v>
      </c>
      <c r="J32" s="22">
        <v>0.50694444444444442</v>
      </c>
      <c r="K32" s="23">
        <f t="shared" si="2"/>
        <v>0.1111111111111111</v>
      </c>
      <c r="L32" s="10">
        <v>18345</v>
      </c>
      <c r="M32" s="24">
        <v>18347</v>
      </c>
      <c r="N32" s="12">
        <f t="shared" si="3"/>
        <v>2</v>
      </c>
    </row>
    <row r="33" spans="1:39" s="25" customFormat="1" x14ac:dyDescent="0.25">
      <c r="A33" s="3">
        <v>45412</v>
      </c>
      <c r="B33" s="19"/>
      <c r="C33" s="5" t="s">
        <v>21</v>
      </c>
      <c r="D33" s="15" t="s">
        <v>84</v>
      </c>
      <c r="E33" s="60" t="s">
        <v>85</v>
      </c>
      <c r="F33" s="15" t="s">
        <v>43</v>
      </c>
      <c r="G33" s="7" t="s">
        <v>44</v>
      </c>
      <c r="H33" s="5" t="s">
        <v>86</v>
      </c>
      <c r="I33" s="22">
        <v>0.59027777777777779</v>
      </c>
      <c r="J33" s="22">
        <v>0.63888888888888884</v>
      </c>
      <c r="K33" s="61">
        <f t="shared" si="2"/>
        <v>4.8611111111111049E-2</v>
      </c>
      <c r="L33" s="62">
        <v>18347</v>
      </c>
      <c r="M33" s="24">
        <v>18367</v>
      </c>
      <c r="N33" s="63">
        <f t="shared" si="3"/>
        <v>20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28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x14ac:dyDescent="0.25">
      <c r="A37" s="26"/>
      <c r="B37" s="27"/>
      <c r="C37" s="5"/>
      <c r="D37" s="5"/>
      <c r="E37" s="20"/>
      <c r="F37" s="15"/>
      <c r="G37" s="21"/>
      <c r="H37" s="17"/>
      <c r="I37" s="29"/>
      <c r="J37" s="29"/>
      <c r="K37" s="23" t="str">
        <f t="shared" si="2"/>
        <v/>
      </c>
      <c r="L37" s="10"/>
      <c r="M37" s="30"/>
      <c r="N37" s="12">
        <f t="shared" si="3"/>
        <v>0</v>
      </c>
    </row>
    <row r="38" spans="1:39" s="33" customFormat="1" x14ac:dyDescent="0.25">
      <c r="A38" s="18"/>
      <c r="B38" s="19"/>
      <c r="C38" s="5"/>
      <c r="D38" s="5"/>
      <c r="E38" s="20"/>
      <c r="F38" s="15"/>
      <c r="G38" s="7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s="33" customFormat="1" x14ac:dyDescent="0.25">
      <c r="A39" s="18"/>
      <c r="B39" s="19"/>
      <c r="C39" s="15"/>
      <c r="D39" s="15"/>
      <c r="E39" s="20"/>
      <c r="F39" s="15"/>
      <c r="G39" s="21"/>
      <c r="H39" s="5"/>
      <c r="I39" s="22"/>
      <c r="J39" s="22"/>
      <c r="K39" s="23" t="str">
        <f t="shared" si="2"/>
        <v/>
      </c>
      <c r="L39" s="10"/>
      <c r="M39" s="24"/>
      <c r="N39" s="12">
        <f t="shared" si="3"/>
        <v>0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28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x14ac:dyDescent="0.25">
      <c r="A41" s="26"/>
      <c r="B41" s="27"/>
      <c r="C41" s="28"/>
      <c r="D41" s="32"/>
      <c r="E41" s="20"/>
      <c r="F41" s="15"/>
      <c r="G41" s="21"/>
      <c r="H41" s="28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x14ac:dyDescent="0.25">
      <c r="A43" s="26"/>
      <c r="B43" s="27"/>
      <c r="C43" s="28"/>
      <c r="D43" s="32"/>
      <c r="E43" s="20"/>
      <c r="F43" s="15"/>
      <c r="G43" s="21"/>
      <c r="H43" s="17"/>
      <c r="I43" s="29"/>
      <c r="J43" s="29"/>
      <c r="K43" s="23" t="str">
        <f t="shared" si="2"/>
        <v/>
      </c>
      <c r="L43" s="10"/>
      <c r="M43" s="30"/>
      <c r="N43" s="12">
        <f t="shared" si="3"/>
        <v>0</v>
      </c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s="33" customFormat="1" x14ac:dyDescent="0.25">
      <c r="A46" s="18"/>
      <c r="B46" s="19"/>
      <c r="C46" s="15"/>
      <c r="D46" s="32"/>
      <c r="E46" s="20"/>
      <c r="F46" s="15"/>
      <c r="G46" s="21"/>
      <c r="H46" s="5"/>
      <c r="I46" s="22"/>
      <c r="J46" s="22"/>
      <c r="K46" s="23" t="str">
        <f t="shared" si="2"/>
        <v/>
      </c>
      <c r="L46" s="10"/>
      <c r="M46" s="24"/>
      <c r="N46" s="12">
        <f t="shared" si="3"/>
        <v>0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x14ac:dyDescent="0.25">
      <c r="A50" s="26"/>
      <c r="B50" s="27"/>
      <c r="C50" s="28"/>
      <c r="D50" s="28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32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17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28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17"/>
      <c r="I57" s="29"/>
      <c r="J57" s="29"/>
      <c r="K57" s="23" t="str">
        <f t="shared" si="2"/>
        <v/>
      </c>
      <c r="L57" s="10"/>
      <c r="M57" s="30"/>
      <c r="N57" s="12">
        <f t="shared" si="3"/>
        <v>0</v>
      </c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28"/>
      <c r="I58" s="29"/>
      <c r="J58" s="29"/>
      <c r="K58" s="23" t="str">
        <f t="shared" si="2"/>
        <v/>
      </c>
      <c r="L58" s="10">
        <f t="shared" ref="L58:L76" si="4">M57</f>
        <v>0</v>
      </c>
      <c r="M58" s="30"/>
      <c r="N58" s="12">
        <f t="shared" si="3"/>
        <v>0</v>
      </c>
    </row>
    <row r="59" spans="1:41" s="33" customFormat="1" ht="30" customHeight="1" x14ac:dyDescent="0.25">
      <c r="A59" s="18"/>
      <c r="B59" s="19"/>
      <c r="C59" s="15"/>
      <c r="D59" s="15"/>
      <c r="E59" s="20"/>
      <c r="F59" s="15"/>
      <c r="G59" s="21"/>
      <c r="H59" s="5"/>
      <c r="I59" s="22"/>
      <c r="J59" s="22"/>
      <c r="K59" s="23" t="str">
        <f t="shared" si="2"/>
        <v/>
      </c>
      <c r="L59" s="10">
        <f t="shared" si="4"/>
        <v>0</v>
      </c>
      <c r="M59" s="24"/>
      <c r="N59" s="12">
        <f t="shared" si="3"/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28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17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ht="30" customHeight="1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34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x14ac:dyDescent="0.25">
      <c r="A68" s="26"/>
      <c r="B68" s="27"/>
      <c r="C68" s="28"/>
      <c r="D68" s="32"/>
      <c r="E68" s="20"/>
      <c r="F68" s="15"/>
      <c r="G68" s="21"/>
      <c r="H68" s="28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s="35" customFormat="1" x14ac:dyDescent="0.25">
      <c r="A69" s="3"/>
      <c r="B69" s="4"/>
      <c r="C69" s="5"/>
      <c r="D69" s="31"/>
      <c r="E69" s="6"/>
      <c r="F69" s="5"/>
      <c r="G69" s="7"/>
      <c r="H69" s="5"/>
      <c r="I69" s="8"/>
      <c r="J69" s="8"/>
      <c r="K69" s="9" t="str">
        <f t="shared" si="2"/>
        <v/>
      </c>
      <c r="L69" s="10">
        <f t="shared" si="4"/>
        <v>0</v>
      </c>
      <c r="M69" s="11"/>
      <c r="N69" s="12">
        <f t="shared" si="3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32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si="4"/>
        <v>0</v>
      </c>
      <c r="M76" s="30"/>
      <c r="N76" s="12">
        <f t="shared" si="3"/>
        <v>0</v>
      </c>
    </row>
    <row r="77" spans="1:40" x14ac:dyDescent="0.25">
      <c r="A77" s="26"/>
      <c r="B77" s="27"/>
      <c r="C77" s="28"/>
      <c r="D77" s="28"/>
      <c r="E77" s="20"/>
      <c r="F77" s="15"/>
      <c r="G77" s="21"/>
      <c r="H77" s="17"/>
      <c r="I77" s="29"/>
      <c r="J77" s="29"/>
      <c r="K77" s="23" t="str">
        <f t="shared" si="2"/>
        <v/>
      </c>
      <c r="L77" s="10">
        <f t="shared" ref="L77:L140" si="5">M76</f>
        <v>0</v>
      </c>
      <c r="M77" s="30"/>
      <c r="N77" s="12">
        <f t="shared" si="3"/>
        <v>0</v>
      </c>
    </row>
    <row r="78" spans="1:40" s="33" customFormat="1" x14ac:dyDescent="0.25">
      <c r="A78" s="18"/>
      <c r="B78" s="19"/>
      <c r="C78" s="15"/>
      <c r="D78" s="15"/>
      <c r="E78" s="20"/>
      <c r="F78" s="15"/>
      <c r="G78" s="21"/>
      <c r="H78" s="1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40" s="33" customFormat="1" x14ac:dyDescent="0.25">
      <c r="A79" s="18"/>
      <c r="B79" s="19"/>
      <c r="C79" s="15"/>
      <c r="D79" s="36"/>
      <c r="E79" s="20"/>
      <c r="F79" s="15"/>
      <c r="G79" s="21"/>
      <c r="H79" s="5"/>
      <c r="I79" s="22"/>
      <c r="J79" s="22"/>
      <c r="K79" s="23" t="str">
        <f t="shared" si="2"/>
        <v/>
      </c>
      <c r="L79" s="10">
        <f t="shared" si="5"/>
        <v>0</v>
      </c>
      <c r="M79" s="24"/>
      <c r="N79" s="12">
        <f t="shared" si="3"/>
        <v>0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</row>
    <row r="80" spans="1:40" x14ac:dyDescent="0.25">
      <c r="A80" s="26"/>
      <c r="B80" s="27"/>
      <c r="C80" s="28"/>
      <c r="D80" s="32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28"/>
      <c r="E82" s="20"/>
      <c r="F82" s="15"/>
      <c r="G82" s="21"/>
      <c r="H82" s="28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17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4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37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3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ref="N88:N151" si="6">M88-L88</f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3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9"/>
      <c r="E97" s="4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28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32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32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40"/>
      <c r="F107" s="15"/>
      <c r="G107" s="41"/>
      <c r="H107" s="42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28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28"/>
      <c r="E112" s="4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28"/>
      <c r="E115" s="4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2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9"/>
      <c r="E119" s="4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28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28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32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1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28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28"/>
      <c r="E139" s="20"/>
      <c r="F139" s="15"/>
      <c r="G139" s="21"/>
      <c r="H139" s="43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si="5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ref="L141:L204" si="7">M140</f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28"/>
      <c r="E142" s="20"/>
      <c r="F142" s="15"/>
      <c r="G142" s="21"/>
      <c r="H142" s="3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28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28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17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si="6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ref="N152:N215" si="8">M152-L152</f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28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17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44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s="33" customFormat="1" x14ac:dyDescent="0.25">
      <c r="A159" s="45"/>
      <c r="B159" s="46"/>
      <c r="C159" s="47"/>
      <c r="D159" s="48"/>
      <c r="E159" s="20"/>
      <c r="F159" s="47"/>
      <c r="G159" s="21"/>
      <c r="H159" s="47"/>
      <c r="I159" s="49"/>
      <c r="J159" s="49"/>
      <c r="K159" s="23"/>
      <c r="L159" s="10">
        <f t="shared" si="7"/>
        <v>0</v>
      </c>
      <c r="M159" s="5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28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42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17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28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4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s="33" customFormat="1" x14ac:dyDescent="0.25">
      <c r="A166" s="45"/>
      <c r="B166" s="46"/>
      <c r="C166" s="47"/>
      <c r="D166" s="48"/>
      <c r="E166" s="20"/>
      <c r="F166" s="47"/>
      <c r="G166" s="21"/>
      <c r="H166" s="47"/>
      <c r="I166" s="49"/>
      <c r="J166" s="49"/>
      <c r="K166" s="23"/>
      <c r="L166" s="10">
        <f t="shared" si="7"/>
        <v>0</v>
      </c>
      <c r="M166" s="5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43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17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28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32"/>
      <c r="E176" s="20"/>
      <c r="F176" s="15"/>
      <c r="G176" s="21"/>
      <c r="H176" s="28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17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32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17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28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43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28"/>
      <c r="G185" s="21"/>
      <c r="H185" s="28"/>
      <c r="I185" s="29"/>
      <c r="J185" s="29"/>
      <c r="K185" s="23"/>
      <c r="L185" s="10">
        <f t="shared" si="7"/>
        <v>0</v>
      </c>
      <c r="M185" s="51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28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17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28"/>
      <c r="G190" s="21"/>
      <c r="H190" s="17"/>
      <c r="I190" s="29"/>
      <c r="J190" s="29"/>
      <c r="K190" s="23"/>
      <c r="L190" s="10">
        <f t="shared" si="7"/>
        <v>0</v>
      </c>
      <c r="M190" s="51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28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28"/>
      <c r="G194" s="21"/>
      <c r="H194" s="52"/>
      <c r="I194" s="29"/>
      <c r="J194" s="29"/>
      <c r="K194" s="23"/>
      <c r="L194" s="10">
        <f t="shared" si="7"/>
        <v>0</v>
      </c>
      <c r="M194" s="51"/>
      <c r="N194" s="12">
        <f t="shared" si="8"/>
        <v>0</v>
      </c>
    </row>
    <row r="195" spans="1:14" x14ac:dyDescent="0.25">
      <c r="A195" s="26"/>
      <c r="B195" s="27"/>
      <c r="C195" s="28"/>
      <c r="D195" s="28"/>
      <c r="E195" s="20"/>
      <c r="F195" s="15"/>
      <c r="G195" s="21"/>
      <c r="H195" s="17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28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42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28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17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28"/>
      <c r="G201" s="21"/>
      <c r="H201" s="17"/>
      <c r="I201" s="29"/>
      <c r="J201" s="29"/>
      <c r="K201" s="23"/>
      <c r="L201" s="10">
        <f t="shared" si="7"/>
        <v>0</v>
      </c>
      <c r="M201" s="51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32"/>
      <c r="E203" s="20"/>
      <c r="F203" s="15"/>
      <c r="G203" s="21"/>
      <c r="H203" s="42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si="7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ref="L205:L268" si="9">M204</f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32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28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28"/>
      <c r="G209" s="21"/>
      <c r="H209" s="28"/>
      <c r="I209" s="29"/>
      <c r="J209" s="29"/>
      <c r="K209" s="23"/>
      <c r="L209" s="10">
        <f t="shared" si="9"/>
        <v>0</v>
      </c>
      <c r="M209" s="51"/>
      <c r="N209" s="12">
        <f t="shared" si="8"/>
        <v>0</v>
      </c>
    </row>
    <row r="210" spans="1:14" x14ac:dyDescent="0.25">
      <c r="A210" s="26"/>
      <c r="B210" s="27"/>
      <c r="C210" s="28"/>
      <c r="D210" s="32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52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43"/>
      <c r="I215" s="29"/>
      <c r="J215" s="29"/>
      <c r="K215" s="23"/>
      <c r="L215" s="10">
        <f t="shared" si="9"/>
        <v>0</v>
      </c>
      <c r="M215" s="30"/>
      <c r="N215" s="12">
        <f t="shared" si="8"/>
        <v>0</v>
      </c>
    </row>
    <row r="216" spans="1:14" x14ac:dyDescent="0.25">
      <c r="A216" s="26"/>
      <c r="B216" s="27"/>
      <c r="C216" s="28"/>
      <c r="D216" s="28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ref="N216:N279" si="10">M216-L216</f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32"/>
      <c r="E218" s="20"/>
      <c r="F218" s="15"/>
      <c r="G218" s="21"/>
      <c r="H218" s="17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15"/>
      <c r="G219" s="21"/>
      <c r="H219" s="28"/>
      <c r="I219" s="29"/>
      <c r="J219" s="29"/>
      <c r="K219" s="23"/>
      <c r="L219" s="10">
        <f t="shared" si="9"/>
        <v>0</v>
      </c>
      <c r="M219" s="30"/>
      <c r="N219" s="12">
        <f t="shared" si="10"/>
        <v>0</v>
      </c>
    </row>
    <row r="220" spans="1:14" s="25" customFormat="1" x14ac:dyDescent="0.25">
      <c r="A220" s="18"/>
      <c r="B220" s="19"/>
      <c r="C220" s="15"/>
      <c r="D220" s="15"/>
      <c r="E220" s="20"/>
      <c r="F220" s="15"/>
      <c r="G220" s="21"/>
      <c r="H220" s="5"/>
      <c r="I220" s="22"/>
      <c r="J220" s="22"/>
      <c r="K220" s="23"/>
      <c r="L220" s="10">
        <f t="shared" si="9"/>
        <v>0</v>
      </c>
      <c r="M220" s="24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28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28"/>
      <c r="G222" s="21"/>
      <c r="H222" s="17"/>
      <c r="I222" s="29"/>
      <c r="J222" s="29"/>
      <c r="K222" s="23"/>
      <c r="L222" s="10">
        <f t="shared" si="9"/>
        <v>0</v>
      </c>
      <c r="M222" s="51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28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32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17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15"/>
      <c r="G227" s="21"/>
      <c r="H227" s="44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32"/>
      <c r="E228" s="20"/>
      <c r="F228" s="15"/>
      <c r="G228" s="21"/>
      <c r="H228" s="28"/>
      <c r="I228" s="29"/>
      <c r="J228" s="29"/>
      <c r="K228" s="23"/>
      <c r="L228" s="10">
        <f t="shared" si="9"/>
        <v>0</v>
      </c>
      <c r="M228" s="30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28"/>
      <c r="G230" s="21"/>
      <c r="H230" s="17"/>
      <c r="I230" s="29"/>
      <c r="J230" s="29"/>
      <c r="K230" s="23"/>
      <c r="L230" s="10">
        <f t="shared" si="9"/>
        <v>0</v>
      </c>
      <c r="M230" s="51"/>
      <c r="N230" s="12">
        <f t="shared" si="10"/>
        <v>0</v>
      </c>
    </row>
    <row r="231" spans="1:14" x14ac:dyDescent="0.25">
      <c r="A231" s="26"/>
      <c r="B231" s="27"/>
      <c r="C231" s="28"/>
      <c r="D231" s="28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15"/>
      <c r="G232" s="21"/>
      <c r="H232" s="28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53"/>
      <c r="H233" s="28"/>
      <c r="I233" s="29"/>
      <c r="J233" s="29"/>
      <c r="K233" s="23"/>
      <c r="L233" s="10">
        <f t="shared" si="9"/>
        <v>0</v>
      </c>
      <c r="M233" s="54"/>
      <c r="N233" s="12">
        <f t="shared" si="10"/>
        <v>0</v>
      </c>
    </row>
    <row r="234" spans="1:14" x14ac:dyDescent="0.25">
      <c r="A234" s="26"/>
      <c r="B234" s="27"/>
      <c r="C234" s="28"/>
      <c r="D234" s="28"/>
      <c r="E234" s="20"/>
      <c r="F234" s="15"/>
      <c r="G234" s="21"/>
      <c r="H234" s="34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17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17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28"/>
      <c r="G237" s="21"/>
      <c r="H237" s="28"/>
      <c r="I237" s="29"/>
      <c r="J237" s="29"/>
      <c r="K237" s="23"/>
      <c r="L237" s="10">
        <f t="shared" si="9"/>
        <v>0</v>
      </c>
      <c r="M237" s="51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34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32"/>
      <c r="E239" s="20"/>
      <c r="F239" s="15"/>
      <c r="G239" s="21"/>
      <c r="H239" s="17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28"/>
      <c r="E241" s="20"/>
      <c r="F241" s="15"/>
      <c r="G241" s="21"/>
      <c r="H241" s="28"/>
      <c r="I241" s="29"/>
      <c r="J241" s="29"/>
      <c r="K241" s="23"/>
      <c r="L241" s="10">
        <f t="shared" si="9"/>
        <v>0</v>
      </c>
      <c r="M241" s="30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28"/>
      <c r="G243" s="21"/>
      <c r="H243" s="17"/>
      <c r="I243" s="29"/>
      <c r="J243" s="29"/>
      <c r="K243" s="23"/>
      <c r="L243" s="10">
        <f t="shared" si="9"/>
        <v>0</v>
      </c>
      <c r="M243" s="51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44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28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15"/>
      <c r="G247" s="21"/>
      <c r="H247" s="17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6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32"/>
      <c r="E249" s="20"/>
      <c r="F249" s="28"/>
      <c r="G249" s="21"/>
      <c r="H249" s="28"/>
      <c r="I249" s="29"/>
      <c r="J249" s="29"/>
      <c r="K249" s="23"/>
      <c r="L249" s="10">
        <f t="shared" si="9"/>
        <v>0</v>
      </c>
      <c r="M249" s="51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17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28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28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28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17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28"/>
      <c r="G258" s="21"/>
      <c r="H258" s="28"/>
      <c r="I258" s="29"/>
      <c r="J258" s="29"/>
      <c r="K258" s="55"/>
      <c r="L258" s="10">
        <f t="shared" si="9"/>
        <v>0</v>
      </c>
      <c r="M258" s="51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2"/>
      <c r="E261" s="20"/>
      <c r="F261" s="15"/>
      <c r="G261" s="21"/>
      <c r="H261" s="17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28"/>
      <c r="E262" s="20"/>
      <c r="F262" s="15"/>
      <c r="G262" s="21"/>
      <c r="H262" s="42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6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28"/>
      <c r="G264" s="21"/>
      <c r="H264" s="28"/>
      <c r="I264" s="29"/>
      <c r="J264" s="29"/>
      <c r="K264" s="55"/>
      <c r="L264" s="10">
        <f t="shared" si="9"/>
        <v>0</v>
      </c>
      <c r="M264" s="51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6"/>
      <c r="E268" s="20"/>
      <c r="F268" s="15"/>
      <c r="G268" s="21"/>
      <c r="H268" s="28"/>
      <c r="I268" s="29"/>
      <c r="J268" s="29"/>
      <c r="K268" s="23"/>
      <c r="L268" s="10">
        <f t="shared" si="9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34"/>
      <c r="I269" s="29"/>
      <c r="J269" s="29"/>
      <c r="K269" s="23"/>
      <c r="L269" s="10">
        <f t="shared" ref="L269:L332" si="11">M268</f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32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28"/>
      <c r="D272" s="28"/>
      <c r="E272" s="20"/>
      <c r="F272" s="15"/>
      <c r="G272" s="21"/>
      <c r="H272" s="28"/>
      <c r="I272" s="29"/>
      <c r="J272" s="29"/>
      <c r="K272" s="23"/>
      <c r="L272" s="10">
        <f t="shared" si="11"/>
        <v>0</v>
      </c>
      <c r="M272" s="30"/>
      <c r="N272" s="12">
        <f t="shared" si="10"/>
        <v>0</v>
      </c>
    </row>
    <row r="273" spans="1:14" x14ac:dyDescent="0.25">
      <c r="A273" s="26"/>
      <c r="B273" s="27"/>
      <c r="C273" s="32"/>
      <c r="D273" s="32"/>
      <c r="E273" s="20"/>
      <c r="F273" s="28"/>
      <c r="G273" s="21"/>
      <c r="H273" s="34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28"/>
      <c r="G274" s="21"/>
      <c r="H274" s="28"/>
      <c r="I274" s="29"/>
      <c r="J274" s="29"/>
      <c r="K274" s="55"/>
      <c r="L274" s="10">
        <f t="shared" si="11"/>
        <v>0</v>
      </c>
      <c r="M274" s="51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15"/>
      <c r="G275" s="21"/>
      <c r="H275" s="28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28"/>
      <c r="E276" s="20"/>
      <c r="F276" s="15"/>
      <c r="G276" s="21"/>
      <c r="H276" s="34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28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15"/>
      <c r="G278" s="21"/>
      <c r="H278" s="28"/>
      <c r="I278" s="29"/>
      <c r="J278" s="29"/>
      <c r="K278" s="23"/>
      <c r="L278" s="10">
        <f t="shared" si="11"/>
        <v>0</v>
      </c>
      <c r="M278" s="30"/>
      <c r="N278" s="12">
        <f t="shared" si="10"/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34"/>
      <c r="I279" s="29"/>
      <c r="J279" s="29"/>
      <c r="K279" s="55"/>
      <c r="L279" s="10">
        <f t="shared" si="11"/>
        <v>0</v>
      </c>
      <c r="M279" s="51"/>
      <c r="N279" s="12">
        <f t="shared" si="10"/>
        <v>0</v>
      </c>
    </row>
    <row r="280" spans="1:14" x14ac:dyDescent="0.25">
      <c r="A280" s="26"/>
      <c r="B280" s="27"/>
      <c r="C280" s="28"/>
      <c r="D280" s="28"/>
      <c r="E280" s="20"/>
      <c r="F280" s="15"/>
      <c r="G280" s="21"/>
      <c r="H280" s="17"/>
      <c r="I280" s="29"/>
      <c r="J280" s="29"/>
      <c r="K280" s="23"/>
      <c r="L280" s="10">
        <f t="shared" si="11"/>
        <v>0</v>
      </c>
      <c r="M280" s="30"/>
      <c r="N280" s="12">
        <f t="shared" ref="N280:N343" si="12">M280-L280</f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15"/>
      <c r="G284" s="21"/>
      <c r="H284" s="34"/>
      <c r="I284" s="29"/>
      <c r="J284" s="29"/>
      <c r="K284" s="23"/>
      <c r="L284" s="10">
        <f t="shared" si="11"/>
        <v>0</v>
      </c>
      <c r="M284" s="30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17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20"/>
      <c r="F288" s="28"/>
      <c r="G288" s="21"/>
      <c r="H288" s="28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56"/>
      <c r="F289" s="28"/>
      <c r="G289" s="21"/>
      <c r="H289" s="17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28"/>
      <c r="E290" s="20"/>
      <c r="F290" s="15"/>
      <c r="G290" s="21"/>
      <c r="H290" s="28"/>
      <c r="I290" s="29"/>
      <c r="J290" s="29"/>
      <c r="K290" s="23"/>
      <c r="L290" s="10">
        <f t="shared" si="11"/>
        <v>0</v>
      </c>
      <c r="M290" s="30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34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57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28"/>
      <c r="G293" s="21"/>
      <c r="H293" s="28"/>
      <c r="I293" s="29"/>
      <c r="J293" s="29"/>
      <c r="K293" s="55"/>
      <c r="L293" s="10">
        <f t="shared" si="11"/>
        <v>0</v>
      </c>
      <c r="M293" s="51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17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34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15"/>
      <c r="G296" s="21"/>
      <c r="H296" s="28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28"/>
      <c r="G297" s="21"/>
      <c r="H297" s="17"/>
      <c r="I297" s="29"/>
      <c r="J297" s="29"/>
      <c r="K297" s="55"/>
      <c r="L297" s="10">
        <f t="shared" si="11"/>
        <v>0</v>
      </c>
      <c r="M297" s="51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15"/>
      <c r="G299" s="21"/>
      <c r="H299" s="28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28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28"/>
      <c r="G301" s="21"/>
      <c r="H301" s="17"/>
      <c r="I301" s="29"/>
      <c r="J301" s="29"/>
      <c r="K301" s="55"/>
      <c r="L301" s="10">
        <f t="shared" si="11"/>
        <v>0</v>
      </c>
      <c r="M301" s="51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17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28"/>
      <c r="E303" s="20"/>
      <c r="F303" s="15"/>
      <c r="G303" s="21"/>
      <c r="H303" s="43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28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32"/>
      <c r="D307" s="32"/>
      <c r="E307" s="20"/>
      <c r="F307" s="28"/>
      <c r="G307" s="21"/>
      <c r="H307" s="28"/>
      <c r="I307" s="29"/>
      <c r="J307" s="29"/>
      <c r="K307" s="55"/>
      <c r="L307" s="10">
        <f t="shared" si="11"/>
        <v>0</v>
      </c>
      <c r="M307" s="51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32"/>
      <c r="E309" s="20"/>
      <c r="F309" s="15"/>
      <c r="G309" s="21"/>
      <c r="H309" s="28"/>
      <c r="I309" s="29"/>
      <c r="J309" s="29"/>
      <c r="K309" s="55"/>
      <c r="L309" s="10">
        <f t="shared" si="11"/>
        <v>0</v>
      </c>
      <c r="M309" s="54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17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28"/>
      <c r="E313" s="20"/>
      <c r="F313" s="28"/>
      <c r="G313" s="21"/>
      <c r="H313" s="28"/>
      <c r="I313" s="29"/>
      <c r="J313" s="29"/>
      <c r="K313" s="55"/>
      <c r="L313" s="10">
        <f t="shared" si="11"/>
        <v>0</v>
      </c>
      <c r="M313" s="51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si="11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/>
      <c r="F333" s="15"/>
      <c r="G333" s="21"/>
      <c r="H333" s="28"/>
      <c r="I333" s="29"/>
      <c r="J333" s="29"/>
      <c r="K333" s="23"/>
      <c r="L333" s="10">
        <f t="shared" ref="L333:L396" si="13">M332</f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ref="K334:K397" si="14">IF(I334="","",IF(J334="","",J334-I334))</f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2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ref="N344:N357" si="15">M344-L344</f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>
        <f t="shared" si="15"/>
        <v>0</v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ref="N358:N421" si="16">IF(M358=0,"",M358-L358)</f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si="13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4"/>
        <v/>
      </c>
      <c r="L397" s="10">
        <f t="shared" ref="L397:L460" si="17">M396</f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ref="K398:K461" si="18">IF(I398="","",IF(J398="","",J398-I398))</f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6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ref="N422:N485" si="19">IF(M422=0,"",M422-L422)</f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si="17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18"/>
        <v/>
      </c>
      <c r="L461" s="10">
        <f t="shared" ref="L461:L494" si="20">M460</f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ref="K462:K494" si="21">IF(I462="","",IF(J462="","",J462-I462))</f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19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ref="N486:N494" si="22">IF(M486=0,"",M486-L486)</f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12" t="str">
        <f t="shared" si="22"/>
        <v/>
      </c>
    </row>
    <row r="494" spans="1:14" x14ac:dyDescent="0.25">
      <c r="A494" s="26"/>
      <c r="B494" s="27"/>
      <c r="C494" s="28"/>
      <c r="D494" s="32"/>
      <c r="E494" s="20" t="str">
        <f>IF(D494="","",VLOOKUP(D494,[1]SOLICITANTE!B$3:K$85,10))</f>
        <v/>
      </c>
      <c r="F494" s="15"/>
      <c r="G494" s="21"/>
      <c r="H494" s="28"/>
      <c r="I494" s="29"/>
      <c r="J494" s="29"/>
      <c r="K494" s="23" t="str">
        <f t="shared" si="21"/>
        <v/>
      </c>
      <c r="L494" s="10">
        <f t="shared" si="20"/>
        <v>0</v>
      </c>
      <c r="M494" s="30"/>
      <c r="N494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90 D99:D100 D112 D115 D120 D122 D125 D134 D103:D104 D174 D177:D178 D192 C209:D209 D211:D216 D81:D82 D180:D182 D184:D186 D189:D190 D195 D204 D207 D47:D50 D220:D223 D225 D227 D252 D229:D231 D234 D240:D241 D250 D255 D262 D272 D276 D280 D298 D290 D303 C274:C306 D310:D311 D313 C210:C272 C308:C494 C26:C51 D59 D75:D78 C53:C208 C16:D16 D35:D40 D20 C25:D25 D10:D14 C10:C15 C17:C24 D27:D3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2024-05-29T19:53:44Z</dcterms:modified>
</cp:coreProperties>
</file>