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Y:\RODRIGO\2026 SAIDAS veiculos\FEVEREIRO\"/>
    </mc:Choice>
  </mc:AlternateContent>
  <xr:revisionPtr revIDLastSave="0" documentId="13_ncr:1_{FA4946C6-7A95-484E-B22E-676BF2FDC153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11" i="1"/>
  <c r="K10" i="1"/>
  <c r="K11" i="1"/>
  <c r="K12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K332" i="1"/>
  <c r="E332" i="1"/>
  <c r="N331" i="1"/>
  <c r="L331" i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N315" i="1"/>
  <c r="L315" i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N283" i="1"/>
  <c r="L283" i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N275" i="1"/>
  <c r="L275" i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N243" i="1"/>
  <c r="L243" i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N235" i="1"/>
  <c r="L235" i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N203" i="1"/>
  <c r="L203" i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N187" i="1"/>
  <c r="L187" i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N155" i="1"/>
  <c r="L155" i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N147" i="1"/>
  <c r="L147" i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N115" i="1"/>
  <c r="L115" i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N107" i="1"/>
  <c r="L107" i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K77" i="1"/>
  <c r="L76" i="1"/>
  <c r="N76" i="1" s="1"/>
  <c r="K76" i="1"/>
  <c r="N75" i="1"/>
  <c r="L75" i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L56" i="1"/>
  <c r="N56" i="1" s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<sst xmlns="http://schemas.openxmlformats.org/spreadsheetml/2006/main" count="99" uniqueCount="67">
  <si>
    <t>PLACA</t>
  </si>
  <si>
    <t>MARCA / MODELO</t>
  </si>
  <si>
    <t>KM INICIAL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</si>
  <si>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</si>
  <si>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</si>
  <si>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</si>
  <si>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</si>
  <si>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</si>
  <si>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</si>
  <si>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</si>
  <si>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</si>
  <si>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</si>
  <si>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</si>
  <si>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</si>
  <si>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</si>
  <si>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</si>
  <si>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</si>
  <si>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</si>
  <si>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</si>
  <si>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FSQ3841</t>
  </si>
  <si>
    <t>VW/JETTA</t>
  </si>
  <si>
    <t>Angelica Maria</t>
  </si>
  <si>
    <t>Depto. De Serviços (Transporte)</t>
  </si>
  <si>
    <t>Boqueirão</t>
  </si>
  <si>
    <t>Posto de Combustivel</t>
  </si>
  <si>
    <t>Abastecimento do Veiculo Oficial</t>
  </si>
  <si>
    <t>Paulo Monteiro</t>
  </si>
  <si>
    <t>GAB.23</t>
  </si>
  <si>
    <t>São Paulo</t>
  </si>
  <si>
    <t>ALESP</t>
  </si>
  <si>
    <t>O vereador irá participar da Sessão Solene em comemoração ao retorno dos reféns de 7 de outubro de 2023 e outorga de colar de Honra ao Mérito legislativo. Presidida pelo deputado estadual Danilo Campetti (Republicanos)</t>
  </si>
  <si>
    <t>Matheus Siqueria</t>
  </si>
  <si>
    <t>GAB.18</t>
  </si>
  <si>
    <t>Agenda na Assembleia Legislativa do Estado de São Paulo, representando os interesses dos munícipes sobre as demandas encaminhadas com objetivo de captação de políticas públicas.</t>
  </si>
  <si>
    <t>Andre Ribeiro Matias</t>
  </si>
  <si>
    <t>GAB. 02</t>
  </si>
  <si>
    <t>Rua Botafogo</t>
  </si>
  <si>
    <t>Fiscalização de obras publicas e boeiros intupidos refente a denucias de municipes</t>
  </si>
  <si>
    <t>João Rios</t>
  </si>
  <si>
    <t>Paula Carvalho Barreiro</t>
  </si>
  <si>
    <t>GAB.05</t>
  </si>
  <si>
    <t>Nova Mirim</t>
  </si>
  <si>
    <t>secretairia de Sáude Publica</t>
  </si>
  <si>
    <t>Posto de Combustivel/ Lava rapido</t>
  </si>
  <si>
    <t>Abastecimento do Veiculo Oficial/ Lavagem</t>
  </si>
  <si>
    <t>Macatuba</t>
  </si>
  <si>
    <t>Visita técnica no municipio de Macatuba/ SP, sobre politicas publicas de refencia para propor de forma legislativa junto ao mandato</t>
  </si>
  <si>
    <t>Heloyise Cesario/João Rios</t>
  </si>
  <si>
    <t>Depto. Legislativo/Depto. De Serviços (Transporte)</t>
  </si>
  <si>
    <t>Correio/ Lava Rapido</t>
  </si>
  <si>
    <t>Envio dos trabalhos dos vereadores/ Lavagem do carro Oficial</t>
  </si>
  <si>
    <t>Rafael dos Santos Valerio</t>
  </si>
  <si>
    <t>GAB.19</t>
  </si>
  <si>
    <t>Mongaguá</t>
  </si>
  <si>
    <t>Rômulo Brasil Rebouças</t>
  </si>
  <si>
    <t>GAB.04</t>
  </si>
  <si>
    <t>Prefeitura Municipal de Praia Grande</t>
  </si>
  <si>
    <t>Ida à Prefeitura para verificar o andamento de indicações e ajudar municipes no paço municipal.</t>
  </si>
  <si>
    <t>Cristiano Correia Santos</t>
  </si>
  <si>
    <t>Anderson Oliveira Costa</t>
  </si>
  <si>
    <t>Ida à Prefeitura de Praia Grande para tratar de demandas de municipes e assunto relacionados ao mandato do Sr. Vereador Rômulo Brasil Rebouças.</t>
  </si>
  <si>
    <t>Nova Mirim, Jardim Princesa,Xixova</t>
  </si>
  <si>
    <t>Prefeitura Municipal de Praia Grande/Bairro jd. Princesa/USAFA Xixova</t>
  </si>
  <si>
    <t>Ida até o Jardim Princesa, verificar o andamento das obras de recapeamento asfáltico, ida à Prefeitura de Praia Grande para tratar de demandas de municipes e ida à Usafa Xixová verificar o andamento da obra.</t>
  </si>
  <si>
    <t>Fiscalização na secretaria (Averiguar denucia de municipes</t>
  </si>
  <si>
    <t>Câmara de Mongagua</t>
  </si>
  <si>
    <t>Câmra de Mongagua (Conhcer projetos para implatar no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</si>
</sst>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0" fillId="4" borderId="21" xfId="0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492"/>
  <sheetViews>
    <sheetView tabSelected="1" topLeftCell="F12" workbookViewId="0">
      <selection activeCell="H19" sqref="H19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ht="46.5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4" ht="21.75" thickBot="1" x14ac:dyDescent="0.3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4" x14ac:dyDescent="0.25">
      <c r="A4" s="67" t="s">
        <v>0</v>
      </c>
      <c r="B4" s="68"/>
      <c r="C4" s="69"/>
      <c r="D4" s="73" t="s">
        <v>1</v>
      </c>
      <c r="E4" s="74"/>
      <c r="F4" s="74"/>
      <c r="G4" s="74"/>
      <c r="H4" s="74"/>
      <c r="I4" s="75"/>
      <c r="L4" s="73" t="s">
        <v>2</v>
      </c>
      <c r="M4" s="74"/>
      <c r="N4" s="75"/>
    </row>
    <row r="5" spans="1:14" x14ac:dyDescent="0.25">
      <c r="A5" s="70"/>
      <c r="B5" s="71"/>
      <c r="C5" s="72"/>
      <c r="D5" s="76"/>
      <c r="E5" s="77"/>
      <c r="F5" s="77"/>
      <c r="G5" s="77"/>
      <c r="H5" s="77"/>
      <c r="I5" s="78"/>
      <c r="L5" s="76"/>
      <c r="M5" s="77"/>
      <c r="N5" s="78"/>
    </row>
    <row r="6" spans="1:14" ht="21.75" thickBot="1" x14ac:dyDescent="0.3">
      <c r="A6" s="81" t="s">
        <v>19</v>
      </c>
      <c r="B6" s="82"/>
      <c r="C6" s="83"/>
      <c r="D6" s="84" t="s">
        <v>20</v>
      </c>
      <c r="E6" s="85"/>
      <c r="F6" s="85"/>
      <c r="G6" s="85"/>
      <c r="H6" s="85"/>
      <c r="I6" s="86"/>
      <c r="L6" s="87">
        <v>59793</v>
      </c>
      <c r="M6" s="88"/>
      <c r="N6" s="89"/>
    </row>
    <row r="7" spans="1:14" ht="15.75" thickBot="1" x14ac:dyDescent="0.3"/>
    <row r="8" spans="1:14" ht="16.5" thickBot="1" x14ac:dyDescent="0.3">
      <c r="A8" s="90" t="s">
        <v>3</v>
      </c>
      <c r="B8" s="91" t="s">
        <v>4</v>
      </c>
      <c r="C8" s="80" t="s">
        <v>5</v>
      </c>
      <c r="D8" s="80" t="s">
        <v>6</v>
      </c>
      <c r="E8" s="79" t="s">
        <v>7</v>
      </c>
      <c r="F8" s="80" t="s">
        <v>8</v>
      </c>
      <c r="G8" s="80" t="s">
        <v>9</v>
      </c>
      <c r="H8" s="79" t="s">
        <v>10</v>
      </c>
      <c r="I8" s="79" t="s">
        <v>11</v>
      </c>
      <c r="J8" s="80"/>
      <c r="K8" s="80"/>
      <c r="L8" s="79" t="s">
        <v>12</v>
      </c>
      <c r="M8" s="80"/>
      <c r="N8" s="80"/>
    </row>
    <row r="9" spans="1:14" ht="48" thickBot="1" x14ac:dyDescent="0.3">
      <c r="A9" s="90"/>
      <c r="B9" s="91"/>
      <c r="C9" s="80"/>
      <c r="D9" s="80"/>
      <c r="E9" s="80"/>
      <c r="F9" s="80"/>
      <c r="G9" s="80"/>
      <c r="H9" s="80"/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  <c r="N9" s="2" t="s">
        <v>18</v>
      </c>
    </row>
    <row r="10" spans="1:14" s="13" customFormat="1" x14ac:dyDescent="0.25">
      <c r="A10" s="3">
        <v>46055</v>
      </c>
      <c r="B10" s="4"/>
      <c r="C10" s="5" t="s">
        <v>21</v>
      </c>
      <c r="D10" s="5" t="s">
        <v>21</v>
      </c>
      <c r="E10" s="6" t="s">
        <v>22</v>
      </c>
      <c r="F10" s="5" t="s">
        <v>23</v>
      </c>
      <c r="G10" s="7" t="s">
        <v>24</v>
      </c>
      <c r="H10" s="5" t="s">
        <v>25</v>
      </c>
      <c r="I10" s="8">
        <v>0.41666666666666669</v>
      </c>
      <c r="J10" s="8">
        <v>0.45833333333333331</v>
      </c>
      <c r="K10" s="23">
        <f t="shared" ref="K10:K12" si="0">IF(I10="","",IF(J10="","",J10-I10))</f>
        <v>4.166666666666663E-2</v>
      </c>
      <c r="L10" s="10">
        <v>59793</v>
      </c>
      <c r="M10" s="11">
        <v>59795</v>
      </c>
      <c r="N10" s="12">
        <f t="shared" ref="N10:N20" si="1">M10-L10</f>
        <v>2</v>
      </c>
    </row>
    <row r="11" spans="1:14" s="13" customFormat="1" ht="75" x14ac:dyDescent="0.25">
      <c r="A11" s="3">
        <v>46055</v>
      </c>
      <c r="B11" s="4"/>
      <c r="C11" s="5" t="s">
        <v>26</v>
      </c>
      <c r="D11" s="5" t="s">
        <v>26</v>
      </c>
      <c r="E11" s="14" t="s">
        <v>27</v>
      </c>
      <c r="F11" s="15" t="s">
        <v>28</v>
      </c>
      <c r="G11" s="16" t="s">
        <v>29</v>
      </c>
      <c r="H11" s="17" t="s">
        <v>30</v>
      </c>
      <c r="I11" s="8">
        <v>0.6875</v>
      </c>
      <c r="J11" s="8">
        <v>0.79166666666666663</v>
      </c>
      <c r="K11" s="23">
        <f t="shared" si="0"/>
        <v>0.10416666666666663</v>
      </c>
      <c r="L11" s="10">
        <v>59795</v>
      </c>
      <c r="M11" s="11">
        <v>59986</v>
      </c>
      <c r="N11" s="12">
        <f t="shared" si="1"/>
        <v>191</v>
      </c>
    </row>
    <row r="12" spans="1:14" s="25" customFormat="1" ht="60" x14ac:dyDescent="0.25">
      <c r="A12" s="3">
        <v>46058</v>
      </c>
      <c r="B12" s="19"/>
      <c r="C12" s="5" t="s">
        <v>31</v>
      </c>
      <c r="D12" s="5" t="s">
        <v>31</v>
      </c>
      <c r="E12" s="20" t="s">
        <v>32</v>
      </c>
      <c r="F12" s="15" t="s">
        <v>28</v>
      </c>
      <c r="G12" s="16" t="s">
        <v>29</v>
      </c>
      <c r="H12" s="5" t="s">
        <v>33</v>
      </c>
      <c r="I12" s="22">
        <v>0.45069444444444445</v>
      </c>
      <c r="J12" s="22">
        <v>0.67361111111111116</v>
      </c>
      <c r="K12" s="23">
        <f t="shared" si="0"/>
        <v>0.22291666666666671</v>
      </c>
      <c r="L12" s="10">
        <v>59986</v>
      </c>
      <c r="M12" s="24">
        <v>60147</v>
      </c>
      <c r="N12" s="12">
        <f t="shared" si="1"/>
        <v>161</v>
      </c>
    </row>
    <row r="13" spans="1:14" s="25" customFormat="1" ht="30" x14ac:dyDescent="0.25">
      <c r="A13" s="3">
        <v>46059</v>
      </c>
      <c r="B13" s="19"/>
      <c r="C13" s="5" t="s">
        <v>34</v>
      </c>
      <c r="D13" s="5" t="s">
        <v>34</v>
      </c>
      <c r="E13" s="20" t="s">
        <v>35</v>
      </c>
      <c r="F13" s="5" t="s">
        <v>23</v>
      </c>
      <c r="G13" s="7" t="s">
        <v>36</v>
      </c>
      <c r="H13" s="5" t="s">
        <v>37</v>
      </c>
      <c r="I13" s="22">
        <v>0.65277777777777779</v>
      </c>
      <c r="J13" s="22">
        <v>0.6875</v>
      </c>
      <c r="K13" s="23">
        <f t="shared" ref="K13:K77" si="2">IF(I13="","",IF(J13="","",J13-I13))</f>
        <v>3.472222222222221E-2</v>
      </c>
      <c r="L13" s="10">
        <v>60147</v>
      </c>
      <c r="M13" s="24">
        <v>60149</v>
      </c>
      <c r="N13" s="12">
        <f t="shared" si="1"/>
        <v>2</v>
      </c>
    </row>
    <row r="14" spans="1:14" s="25" customFormat="1" ht="30" x14ac:dyDescent="0.25">
      <c r="A14" s="3">
        <v>46062</v>
      </c>
      <c r="B14" s="19"/>
      <c r="C14" s="5" t="s">
        <v>38</v>
      </c>
      <c r="D14" s="5" t="s">
        <v>39</v>
      </c>
      <c r="E14" s="6" t="s">
        <v>40</v>
      </c>
      <c r="F14" s="15" t="s">
        <v>41</v>
      </c>
      <c r="G14" s="21" t="s">
        <v>42</v>
      </c>
      <c r="H14" s="5" t="s">
        <v>64</v>
      </c>
      <c r="I14" s="22">
        <v>0.3611111111111111</v>
      </c>
      <c r="J14" s="22">
        <v>0.47916666666666669</v>
      </c>
      <c r="K14" s="23">
        <f t="shared" si="2"/>
        <v>0.11805555555555558</v>
      </c>
      <c r="L14" s="10">
        <v>60149</v>
      </c>
      <c r="M14" s="24">
        <v>60170</v>
      </c>
      <c r="N14" s="12">
        <f t="shared" si="1"/>
        <v>21</v>
      </c>
    </row>
    <row r="15" spans="1:14" x14ac:dyDescent="0.25">
      <c r="A15" s="3">
        <v>46063</v>
      </c>
      <c r="B15" s="27"/>
      <c r="C15" s="5" t="s">
        <v>38</v>
      </c>
      <c r="D15" s="5" t="s">
        <v>38</v>
      </c>
      <c r="E15" s="6" t="s">
        <v>22</v>
      </c>
      <c r="F15" s="5" t="s">
        <v>23</v>
      </c>
      <c r="G15" s="7" t="s">
        <v>43</v>
      </c>
      <c r="H15" s="17" t="s">
        <v>44</v>
      </c>
      <c r="I15" s="29">
        <v>0.4375</v>
      </c>
      <c r="J15" s="29">
        <v>0.5625</v>
      </c>
      <c r="K15" s="23">
        <f t="shared" si="2"/>
        <v>0.125</v>
      </c>
      <c r="L15" s="10">
        <v>60170</v>
      </c>
      <c r="M15" s="30">
        <v>60173</v>
      </c>
      <c r="N15" s="12">
        <f t="shared" si="1"/>
        <v>3</v>
      </c>
    </row>
    <row r="16" spans="1:14" s="25" customFormat="1" ht="45" x14ac:dyDescent="0.25">
      <c r="A16" s="3">
        <v>46064</v>
      </c>
      <c r="B16" s="19"/>
      <c r="C16" s="5" t="s">
        <v>31</v>
      </c>
      <c r="D16" s="5" t="s">
        <v>31</v>
      </c>
      <c r="E16" s="20" t="s">
        <v>32</v>
      </c>
      <c r="F16" s="15" t="s">
        <v>28</v>
      </c>
      <c r="G16" s="16" t="s">
        <v>45</v>
      </c>
      <c r="H16" s="17" t="s">
        <v>46</v>
      </c>
      <c r="I16" s="22">
        <v>0.16666666666666666</v>
      </c>
      <c r="J16" s="22">
        <v>0.85416666666666663</v>
      </c>
      <c r="K16" s="23">
        <f t="shared" si="2"/>
        <v>0.6875</v>
      </c>
      <c r="L16" s="10">
        <v>60173</v>
      </c>
      <c r="M16" s="24">
        <v>60953</v>
      </c>
      <c r="N16" s="12">
        <f t="shared" si="1"/>
        <v>780</v>
      </c>
    </row>
    <row r="17" spans="1:14" x14ac:dyDescent="0.25">
      <c r="A17" s="3">
        <v>46076</v>
      </c>
      <c r="B17" s="27"/>
      <c r="C17" s="5" t="s">
        <v>38</v>
      </c>
      <c r="D17" s="5" t="s">
        <v>38</v>
      </c>
      <c r="E17" s="6" t="s">
        <v>22</v>
      </c>
      <c r="F17" s="5" t="s">
        <v>23</v>
      </c>
      <c r="G17" s="7" t="s">
        <v>24</v>
      </c>
      <c r="H17" s="5" t="s">
        <v>25</v>
      </c>
      <c r="I17" s="29">
        <v>0.45833333333333331</v>
      </c>
      <c r="J17" s="29">
        <v>0.47916666666666669</v>
      </c>
      <c r="K17" s="23">
        <f t="shared" si="2"/>
        <v>2.083333333333337E-2</v>
      </c>
      <c r="L17" s="10">
        <v>60953</v>
      </c>
      <c r="M17" s="30">
        <v>60956</v>
      </c>
      <c r="N17" s="12">
        <f t="shared" si="1"/>
        <v>3</v>
      </c>
    </row>
    <row r="18" spans="1:14" ht="30" x14ac:dyDescent="0.25">
      <c r="A18" s="3">
        <v>46077</v>
      </c>
      <c r="B18" s="27"/>
      <c r="C18" s="5" t="s">
        <v>38</v>
      </c>
      <c r="D18" s="5" t="s">
        <v>47</v>
      </c>
      <c r="E18" s="63" t="s">
        <v>48</v>
      </c>
      <c r="F18" s="5" t="s">
        <v>23</v>
      </c>
      <c r="G18" s="21" t="s">
        <v>49</v>
      </c>
      <c r="H18" s="17" t="s">
        <v>50</v>
      </c>
      <c r="I18" s="29">
        <v>0.45833333333333331</v>
      </c>
      <c r="J18" s="29">
        <v>0.54166666666666663</v>
      </c>
      <c r="K18" s="23">
        <f t="shared" si="2"/>
        <v>8.3333333333333315E-2</v>
      </c>
      <c r="L18" s="10">
        <v>60956</v>
      </c>
      <c r="M18" s="30">
        <v>60960</v>
      </c>
      <c r="N18" s="12">
        <f t="shared" si="1"/>
        <v>4</v>
      </c>
    </row>
    <row r="19" spans="1:14" ht="30" x14ac:dyDescent="0.25">
      <c r="A19" s="3">
        <v>46077</v>
      </c>
      <c r="B19" s="27"/>
      <c r="C19" s="5" t="s">
        <v>51</v>
      </c>
      <c r="D19" s="5" t="s">
        <v>51</v>
      </c>
      <c r="E19" s="20" t="s">
        <v>52</v>
      </c>
      <c r="F19" s="15" t="s">
        <v>53</v>
      </c>
      <c r="G19" s="7" t="s">
        <v>65</v>
      </c>
      <c r="H19" s="5" t="s">
        <v>66</v>
      </c>
      <c r="I19" s="29">
        <v>0.58333333333333337</v>
      </c>
      <c r="J19" s="29">
        <v>0.77083333333333337</v>
      </c>
      <c r="K19" s="23">
        <f t="shared" si="2"/>
        <v>0.1875</v>
      </c>
      <c r="L19" s="10">
        <v>60960</v>
      </c>
      <c r="M19" s="30">
        <v>61026</v>
      </c>
      <c r="N19" s="12">
        <f t="shared" si="1"/>
        <v>66</v>
      </c>
    </row>
    <row r="20" spans="1:14" ht="45" x14ac:dyDescent="0.25">
      <c r="A20" s="3">
        <v>46078</v>
      </c>
      <c r="B20" s="19"/>
      <c r="C20" s="5" t="s">
        <v>54</v>
      </c>
      <c r="D20" s="5" t="s">
        <v>58</v>
      </c>
      <c r="E20" s="14" t="s">
        <v>55</v>
      </c>
      <c r="F20" s="15" t="s">
        <v>41</v>
      </c>
      <c r="G20" s="21" t="s">
        <v>56</v>
      </c>
      <c r="H20" s="17" t="s">
        <v>57</v>
      </c>
      <c r="I20" s="22">
        <v>0.4465277777777778</v>
      </c>
      <c r="J20" s="22">
        <v>0.6875</v>
      </c>
      <c r="K20" s="23">
        <f t="shared" si="2"/>
        <v>0.2409722222222222</v>
      </c>
      <c r="L20" s="10">
        <v>61026</v>
      </c>
      <c r="M20" s="24">
        <v>61067</v>
      </c>
      <c r="N20" s="12">
        <f t="shared" si="1"/>
        <v>41</v>
      </c>
    </row>
    <row r="21" spans="1:14" s="25" customFormat="1" ht="60" x14ac:dyDescent="0.25">
      <c r="A21" s="3">
        <v>46078</v>
      </c>
      <c r="B21" s="19"/>
      <c r="C21" s="5" t="s">
        <v>54</v>
      </c>
      <c r="D21" s="5" t="s">
        <v>59</v>
      </c>
      <c r="E21" s="14" t="s">
        <v>55</v>
      </c>
      <c r="F21" s="15" t="s">
        <v>41</v>
      </c>
      <c r="G21" s="21" t="s">
        <v>56</v>
      </c>
      <c r="H21" s="5" t="s">
        <v>60</v>
      </c>
      <c r="I21" s="22">
        <v>0.5</v>
      </c>
      <c r="J21" s="22">
        <v>0.75</v>
      </c>
      <c r="K21" s="23">
        <f t="shared" si="2"/>
        <v>0.25</v>
      </c>
      <c r="L21" s="10">
        <v>61067</v>
      </c>
      <c r="M21" s="24">
        <v>61105</v>
      </c>
      <c r="N21" s="12">
        <f>M21-L21</f>
        <v>38</v>
      </c>
    </row>
    <row r="22" spans="1:14" ht="75" x14ac:dyDescent="0.25">
      <c r="A22" s="3">
        <v>46080</v>
      </c>
      <c r="B22" s="27"/>
      <c r="C22" s="5" t="s">
        <v>54</v>
      </c>
      <c r="D22" s="5" t="s">
        <v>59</v>
      </c>
      <c r="E22" s="14" t="s">
        <v>55</v>
      </c>
      <c r="F22" s="5" t="s">
        <v>61</v>
      </c>
      <c r="G22" s="7" t="s">
        <v>62</v>
      </c>
      <c r="H22" s="17" t="s">
        <v>63</v>
      </c>
      <c r="I22" s="29">
        <v>0.375</v>
      </c>
      <c r="J22" s="29">
        <v>0.77083333333333337</v>
      </c>
      <c r="K22" s="23">
        <f t="shared" si="2"/>
        <v>0.39583333333333337</v>
      </c>
      <c r="L22" s="10">
        <v>61105</v>
      </c>
      <c r="M22" s="30">
        <v>61171</v>
      </c>
      <c r="N22" s="12">
        <f t="shared" ref="N22:N85" si="3">M22-L22</f>
        <v>66</v>
      </c>
    </row>
    <row r="23" spans="1:14" x14ac:dyDescent="0.25">
      <c r="A23" s="26"/>
      <c r="B23" s="27"/>
      <c r="C23" s="5"/>
      <c r="D23" s="5"/>
      <c r="E23" s="14"/>
      <c r="F23" s="15"/>
      <c r="G23" s="16"/>
      <c r="H23" s="17"/>
      <c r="I23" s="29"/>
      <c r="J23" s="29"/>
      <c r="K23" s="23" t="str">
        <f t="shared" si="2"/>
        <v/>
      </c>
      <c r="L23" s="10"/>
      <c r="M23" s="30"/>
      <c r="N23" s="12">
        <f t="shared" si="3"/>
        <v>0</v>
      </c>
    </row>
    <row r="24" spans="1:14" x14ac:dyDescent="0.25">
      <c r="A24" s="26"/>
      <c r="B24" s="27"/>
      <c r="C24" s="5"/>
      <c r="D24" s="28"/>
      <c r="E24" s="20"/>
      <c r="F24" s="15"/>
      <c r="G24" s="16"/>
      <c r="H24" s="17"/>
      <c r="I24" s="29"/>
      <c r="J24" s="29"/>
      <c r="K24" s="23" t="str">
        <f t="shared" si="2"/>
        <v/>
      </c>
      <c r="L24" s="10"/>
      <c r="M24" s="30"/>
      <c r="N24" s="12">
        <f t="shared" si="3"/>
        <v>0</v>
      </c>
    </row>
    <row r="25" spans="1:14" s="25" customFormat="1" x14ac:dyDescent="0.25">
      <c r="A25" s="18"/>
      <c r="B25" s="19"/>
      <c r="C25" s="5"/>
      <c r="D25" s="5"/>
      <c r="E25" s="20"/>
      <c r="F25" s="15"/>
      <c r="G25" s="21"/>
      <c r="H25" s="5"/>
      <c r="I25" s="22"/>
      <c r="J25" s="22"/>
      <c r="K25" s="23" t="str">
        <f t="shared" si="2"/>
        <v/>
      </c>
      <c r="L25" s="10"/>
      <c r="M25" s="24"/>
      <c r="N25" s="12">
        <f t="shared" si="3"/>
        <v>0</v>
      </c>
    </row>
    <row r="26" spans="1:14" x14ac:dyDescent="0.25">
      <c r="A26" s="18"/>
      <c r="B26" s="27"/>
      <c r="C26" s="5"/>
      <c r="D26" s="15"/>
      <c r="E26" s="20"/>
      <c r="F26" s="15"/>
      <c r="G26" s="21"/>
      <c r="H26" s="17"/>
      <c r="I26" s="29"/>
      <c r="J26" s="29"/>
      <c r="K26" s="23" t="str">
        <f t="shared" si="2"/>
        <v/>
      </c>
      <c r="L26" s="10"/>
      <c r="M26" s="30"/>
      <c r="N26" s="12">
        <f t="shared" si="3"/>
        <v>0</v>
      </c>
    </row>
    <row r="27" spans="1:14" s="25" customFormat="1" x14ac:dyDescent="0.25">
      <c r="A27" s="18"/>
      <c r="B27" s="19"/>
      <c r="C27" s="5"/>
      <c r="D27" s="5"/>
      <c r="E27" s="6"/>
      <c r="F27" s="15"/>
      <c r="G27" s="7"/>
      <c r="H27" s="5"/>
      <c r="I27" s="22"/>
      <c r="J27" s="22"/>
      <c r="K27" s="23" t="str">
        <f t="shared" si="2"/>
        <v/>
      </c>
      <c r="L27" s="10"/>
      <c r="M27" s="24"/>
      <c r="N27" s="12">
        <f t="shared" si="3"/>
        <v>0</v>
      </c>
    </row>
    <row r="28" spans="1:14" x14ac:dyDescent="0.25">
      <c r="A28" s="26"/>
      <c r="B28" s="27"/>
      <c r="C28" s="5"/>
      <c r="D28" s="5"/>
      <c r="E28" s="20"/>
      <c r="F28" s="15"/>
      <c r="G28" s="7"/>
      <c r="H28" s="17"/>
      <c r="I28" s="29"/>
      <c r="J28" s="29"/>
      <c r="K28" s="23" t="str">
        <f t="shared" si="2"/>
        <v/>
      </c>
      <c r="L28" s="10"/>
      <c r="M28" s="30"/>
      <c r="N28" s="12">
        <f t="shared" si="3"/>
        <v>0</v>
      </c>
    </row>
    <row r="29" spans="1:14" x14ac:dyDescent="0.25">
      <c r="A29" s="26"/>
      <c r="B29" s="27"/>
      <c r="C29" s="5"/>
      <c r="D29" s="5"/>
      <c r="E29" s="14"/>
      <c r="F29" s="5"/>
      <c r="G29" s="21"/>
      <c r="H29" s="17"/>
      <c r="I29" s="29"/>
      <c r="J29" s="29"/>
      <c r="K29" s="23" t="str">
        <f t="shared" si="2"/>
        <v/>
      </c>
      <c r="L29" s="10"/>
      <c r="M29" s="30"/>
      <c r="N29" s="12">
        <f t="shared" si="3"/>
        <v>0</v>
      </c>
    </row>
    <row r="30" spans="1:14" s="25" customFormat="1" x14ac:dyDescent="0.25">
      <c r="A30" s="18"/>
      <c r="B30" s="19"/>
      <c r="C30" s="5"/>
      <c r="D30" s="5"/>
      <c r="E30" s="20"/>
      <c r="F30" s="5"/>
      <c r="G30" s="7"/>
      <c r="H30" s="5"/>
      <c r="I30" s="22"/>
      <c r="J30" s="22"/>
      <c r="K30" s="23" t="str">
        <f t="shared" si="2"/>
        <v/>
      </c>
      <c r="L30" s="10"/>
      <c r="M30" s="24"/>
      <c r="N30" s="12">
        <f t="shared" si="3"/>
        <v>0</v>
      </c>
    </row>
    <row r="31" spans="1:14" s="25" customFormat="1" x14ac:dyDescent="0.25">
      <c r="A31" s="18"/>
      <c r="B31" s="19"/>
      <c r="C31" s="5"/>
      <c r="D31" s="15"/>
      <c r="E31" s="59"/>
      <c r="F31" s="15"/>
      <c r="G31" s="14"/>
      <c r="H31" s="5"/>
      <c r="I31" s="22"/>
      <c r="J31" s="22"/>
      <c r="K31" s="60" t="str">
        <f t="shared" si="2"/>
        <v/>
      </c>
      <c r="L31" s="61"/>
      <c r="M31" s="24"/>
      <c r="N31" s="62">
        <f t="shared" si="3"/>
        <v>0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2"/>
        <v/>
      </c>
      <c r="L32" s="10"/>
      <c r="M32" s="30"/>
      <c r="N32" s="12">
        <f t="shared" si="3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2"/>
        <v/>
      </c>
      <c r="L36" s="10"/>
      <c r="M36" s="24"/>
      <c r="N36" s="12">
        <f t="shared" si="3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2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2"/>
        <v/>
      </c>
      <c r="L38" s="10"/>
      <c r="M38" s="30"/>
      <c r="N38" s="12">
        <f t="shared" si="3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2"/>
        <v/>
      </c>
      <c r="L42" s="10"/>
      <c r="M42" s="24"/>
      <c r="N42" s="12">
        <f t="shared" si="3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2"/>
        <v/>
      </c>
      <c r="L45" s="10"/>
      <c r="M45" s="30"/>
      <c r="N45" s="12">
        <f t="shared" si="3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2"/>
        <v/>
      </c>
      <c r="L56" s="10">
        <f t="shared" ref="L56:L74" si="4">M55</f>
        <v>0</v>
      </c>
      <c r="M56" s="30"/>
      <c r="N56" s="12">
        <f t="shared" si="3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2"/>
        <v/>
      </c>
      <c r="L57" s="10">
        <f t="shared" si="4"/>
        <v>0</v>
      </c>
      <c r="M57" s="24"/>
      <c r="N57" s="12">
        <f t="shared" si="3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2"/>
        <v/>
      </c>
      <c r="L58" s="10">
        <f t="shared" si="4"/>
        <v>0</v>
      </c>
      <c r="M58" s="30"/>
      <c r="N58" s="12">
        <f t="shared" si="3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2"/>
        <v/>
      </c>
      <c r="L67" s="10">
        <f t="shared" si="4"/>
        <v>0</v>
      </c>
      <c r="M67" s="11"/>
      <c r="N67" s="12">
        <f t="shared" si="3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2"/>
        <v/>
      </c>
      <c r="L68" s="10">
        <f t="shared" si="4"/>
        <v>0</v>
      </c>
      <c r="M68" s="30"/>
      <c r="N68" s="12">
        <f t="shared" si="3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ref="L75:L138" si="5">M74</f>
        <v>0</v>
      </c>
      <c r="M75" s="30"/>
      <c r="N75" s="12">
        <f t="shared" si="3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2"/>
        <v/>
      </c>
      <c r="L76" s="10">
        <f t="shared" si="5"/>
        <v>0</v>
      </c>
      <c r="M76" s="24"/>
      <c r="N76" s="12">
        <f t="shared" si="3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2"/>
        <v/>
      </c>
      <c r="L77" s="10">
        <f t="shared" si="5"/>
        <v>0</v>
      </c>
      <c r="M77" s="24"/>
      <c r="N77" s="12">
        <f t="shared" si="3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5"/>
        <v>0</v>
      </c>
      <c r="M78" s="30"/>
      <c r="N78" s="12">
        <f t="shared" si="3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5"/>
        <v>0</v>
      </c>
      <c r="M79" s="30"/>
      <c r="N79" s="12">
        <f t="shared" si="3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5"/>
        <v>0</v>
      </c>
      <c r="M86" s="30"/>
      <c r="N86" s="12">
        <f t="shared" ref="N86:N149" si="6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si="6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si="6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5"/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7">M138</f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7"/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7"/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7"/>
        <v>0</v>
      </c>
      <c r="M149" s="30"/>
      <c r="N149" s="12">
        <f t="shared" si="6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7"/>
        <v>0</v>
      </c>
      <c r="M150" s="30"/>
      <c r="N150" s="12">
        <f t="shared" ref="N150:N213" si="8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7"/>
        <v>0</v>
      </c>
      <c r="M151" s="30"/>
      <c r="N151" s="12">
        <f t="shared" si="8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7"/>
        <v>0</v>
      </c>
      <c r="M152" s="30"/>
      <c r="N152" s="12">
        <f t="shared" si="8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7"/>
        <v>0</v>
      </c>
      <c r="M156" s="30"/>
      <c r="N156" s="12">
        <f t="shared" si="8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7"/>
        <v>0</v>
      </c>
      <c r="M157" s="50"/>
      <c r="N157" s="12">
        <f t="shared" si="8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7"/>
        <v>0</v>
      </c>
      <c r="M158" s="30"/>
      <c r="N158" s="12">
        <f t="shared" si="8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7"/>
        <v>0</v>
      </c>
      <c r="M159" s="3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7"/>
        <v>0</v>
      </c>
      <c r="M163" s="30"/>
      <c r="N163" s="12">
        <f t="shared" si="8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7"/>
        <v>0</v>
      </c>
      <c r="M164" s="50"/>
      <c r="N164" s="12">
        <f t="shared" si="8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7"/>
        <v>0</v>
      </c>
      <c r="M165" s="30"/>
      <c r="N165" s="12">
        <f t="shared" si="8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7"/>
        <v>0</v>
      </c>
      <c r="M166" s="3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7"/>
        <v>0</v>
      </c>
      <c r="M182" s="30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7"/>
        <v>0</v>
      </c>
      <c r="M183" s="51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7"/>
        <v>0</v>
      </c>
      <c r="M184" s="30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7"/>
        <v>0</v>
      </c>
      <c r="M185" s="30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7"/>
        <v>0</v>
      </c>
      <c r="M187" s="30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7"/>
        <v>0</v>
      </c>
      <c r="M188" s="51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7"/>
        <v>0</v>
      </c>
      <c r="M189" s="30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7"/>
        <v>0</v>
      </c>
      <c r="M190" s="30"/>
      <c r="N190" s="12">
        <f t="shared" si="8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7"/>
        <v>0</v>
      </c>
      <c r="M191" s="30"/>
      <c r="N191" s="12">
        <f t="shared" si="8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7"/>
        <v>0</v>
      </c>
      <c r="M192" s="51"/>
      <c r="N192" s="12">
        <f t="shared" si="8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7"/>
        <v>0</v>
      </c>
      <c r="M193" s="30"/>
      <c r="N193" s="12">
        <f t="shared" si="8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7"/>
        <v>0</v>
      </c>
      <c r="M194" s="30"/>
      <c r="N194" s="12">
        <f t="shared" si="8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7"/>
        <v>0</v>
      </c>
      <c r="M196" s="30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7"/>
        <v>0</v>
      </c>
      <c r="M197" s="51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7"/>
        <v>0</v>
      </c>
      <c r="M198" s="30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7"/>
        <v>0</v>
      </c>
      <c r="M199" s="51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7"/>
        <v>0</v>
      </c>
      <c r="M200" s="30"/>
      <c r="N200" s="12">
        <f t="shared" si="8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7"/>
        <v>0</v>
      </c>
      <c r="M201" s="30"/>
      <c r="N201" s="12">
        <f t="shared" si="8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7"/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9">M202</f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9"/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9"/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9"/>
        <v>0</v>
      </c>
      <c r="M206" s="30"/>
      <c r="N206" s="12">
        <f t="shared" si="8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9"/>
        <v>0</v>
      </c>
      <c r="M207" s="51"/>
      <c r="N207" s="12">
        <f t="shared" si="8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9"/>
        <v>0</v>
      </c>
      <c r="M208" s="30"/>
      <c r="N208" s="12">
        <f t="shared" si="8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9"/>
        <v>0</v>
      </c>
      <c r="M209" s="30"/>
      <c r="N209" s="12">
        <f t="shared" si="8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9"/>
        <v>0</v>
      </c>
      <c r="M213" s="30"/>
      <c r="N213" s="12">
        <f t="shared" si="8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9"/>
        <v>0</v>
      </c>
      <c r="M214" s="30"/>
      <c r="N214" s="12">
        <f t="shared" ref="N214:N277" si="10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9"/>
        <v>0</v>
      </c>
      <c r="M215" s="30"/>
      <c r="N215" s="12">
        <f t="shared" si="10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9"/>
        <v>0</v>
      </c>
      <c r="M216" s="30"/>
      <c r="N216" s="12">
        <f t="shared" si="10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9"/>
        <v>0</v>
      </c>
      <c r="M217" s="30"/>
      <c r="N217" s="12">
        <f t="shared" si="10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9"/>
        <v>0</v>
      </c>
      <c r="M218" s="24"/>
      <c r="N218" s="12">
        <f t="shared" si="10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9"/>
        <v>0</v>
      </c>
      <c r="M219" s="51"/>
      <c r="N219" s="12">
        <f t="shared" si="10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9"/>
        <v>0</v>
      </c>
      <c r="M220" s="51"/>
      <c r="N220" s="12">
        <f t="shared" si="10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9"/>
        <v>0</v>
      </c>
      <c r="M221" s="30"/>
      <c r="N221" s="12">
        <f t="shared" si="10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9"/>
        <v>0</v>
      </c>
      <c r="M222" s="30"/>
      <c r="N222" s="12">
        <f t="shared" si="10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9"/>
        <v>0</v>
      </c>
      <c r="M226" s="30"/>
      <c r="N226" s="12">
        <f t="shared" si="10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9"/>
        <v>0</v>
      </c>
      <c r="M227" s="51"/>
      <c r="N227" s="12">
        <f t="shared" si="10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9"/>
        <v>0</v>
      </c>
      <c r="M228" s="51"/>
      <c r="N228" s="12">
        <f t="shared" si="10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9"/>
        <v>0</v>
      </c>
      <c r="M229" s="30"/>
      <c r="N229" s="12">
        <f t="shared" si="10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9"/>
        <v>0</v>
      </c>
      <c r="M230" s="30"/>
      <c r="N230" s="12">
        <f t="shared" si="10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9"/>
        <v>0</v>
      </c>
      <c r="M231" s="54"/>
      <c r="N231" s="12">
        <f t="shared" si="10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9"/>
        <v>0</v>
      </c>
      <c r="M232" s="30"/>
      <c r="N232" s="12">
        <f t="shared" si="10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9"/>
        <v>0</v>
      </c>
      <c r="M233" s="51"/>
      <c r="N233" s="12">
        <f t="shared" si="10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9"/>
        <v>0</v>
      </c>
      <c r="M234" s="30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9"/>
        <v>0</v>
      </c>
      <c r="M235" s="51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9"/>
        <v>0</v>
      </c>
      <c r="M236" s="30"/>
      <c r="N236" s="12">
        <f t="shared" si="10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9"/>
        <v>0</v>
      </c>
      <c r="M237" s="30"/>
      <c r="N237" s="12">
        <f t="shared" si="10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9"/>
        <v>0</v>
      </c>
      <c r="M239" s="30"/>
      <c r="N239" s="12">
        <f t="shared" si="10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9"/>
        <v>0</v>
      </c>
      <c r="M240" s="51"/>
      <c r="N240" s="12">
        <f t="shared" si="10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9"/>
        <v>0</v>
      </c>
      <c r="M241" s="51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9"/>
        <v>0</v>
      </c>
      <c r="M242" s="30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9"/>
        <v>0</v>
      </c>
      <c r="M243" s="30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9"/>
        <v>0</v>
      </c>
      <c r="M246" s="30"/>
      <c r="N246" s="12">
        <f t="shared" si="10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9"/>
        <v>0</v>
      </c>
      <c r="M247" s="51"/>
      <c r="N247" s="12">
        <f t="shared" si="10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9"/>
        <v>0</v>
      </c>
      <c r="M248" s="30"/>
      <c r="N248" s="12">
        <f t="shared" si="10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9"/>
        <v>0</v>
      </c>
      <c r="M249" s="30"/>
      <c r="N249" s="12">
        <f t="shared" si="10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9"/>
        <v>0</v>
      </c>
      <c r="M253" s="30"/>
      <c r="N253" s="12">
        <f t="shared" si="10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9"/>
        <v>0</v>
      </c>
      <c r="M254" s="51"/>
      <c r="N254" s="12">
        <f t="shared" si="10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9"/>
        <v>0</v>
      </c>
      <c r="M255" s="30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9"/>
        <v>0</v>
      </c>
      <c r="M256" s="51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9"/>
        <v>0</v>
      </c>
      <c r="M257" s="30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9"/>
        <v>0</v>
      </c>
      <c r="M258" s="30"/>
      <c r="N258" s="12">
        <f t="shared" si="10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9"/>
        <v>0</v>
      </c>
      <c r="M261" s="30"/>
      <c r="N261" s="12">
        <f t="shared" si="10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9"/>
        <v>0</v>
      </c>
      <c r="M262" s="51"/>
      <c r="N262" s="12">
        <f t="shared" si="10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9"/>
        <v>0</v>
      </c>
      <c r="M263" s="30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9"/>
        <v>0</v>
      </c>
      <c r="M264" s="30"/>
      <c r="N264" s="12">
        <f t="shared" si="10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9"/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1">M266</f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1"/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1"/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1"/>
        <v>0</v>
      </c>
      <c r="M270" s="30"/>
      <c r="N270" s="12">
        <f t="shared" si="10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1"/>
        <v>0</v>
      </c>
      <c r="M271" s="51"/>
      <c r="N271" s="12">
        <f t="shared" si="10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1"/>
        <v>0</v>
      </c>
      <c r="M272" s="51"/>
      <c r="N272" s="12">
        <f t="shared" si="10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1"/>
        <v>0</v>
      </c>
      <c r="M273" s="30"/>
      <c r="N273" s="12">
        <f t="shared" si="10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1"/>
        <v>0</v>
      </c>
      <c r="M274" s="30"/>
      <c r="N274" s="12">
        <f t="shared" si="10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1"/>
        <v>0</v>
      </c>
      <c r="M275" s="51"/>
      <c r="N275" s="12">
        <f t="shared" si="10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1"/>
        <v>0</v>
      </c>
      <c r="M276" s="30"/>
      <c r="N276" s="12">
        <f t="shared" si="10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1"/>
        <v>0</v>
      </c>
      <c r="M277" s="51"/>
      <c r="N277" s="12">
        <f t="shared" si="10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1"/>
        <v>0</v>
      </c>
      <c r="M278" s="30"/>
      <c r="N278" s="12">
        <f t="shared" ref="N278:N341" si="12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1"/>
        <v>0</v>
      </c>
      <c r="M279" s="51"/>
      <c r="N279" s="12">
        <f t="shared" si="12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1"/>
        <v>0</v>
      </c>
      <c r="M280" s="51"/>
      <c r="N280" s="12">
        <f t="shared" si="12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1"/>
        <v>0</v>
      </c>
      <c r="M281" s="51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1"/>
        <v>0</v>
      </c>
      <c r="M282" s="30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1"/>
        <v>0</v>
      </c>
      <c r="M283" s="51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1"/>
        <v>0</v>
      </c>
      <c r="M284" s="51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1"/>
        <v>0</v>
      </c>
      <c r="M287" s="51"/>
      <c r="N287" s="12">
        <f t="shared" si="12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1"/>
        <v>0</v>
      </c>
      <c r="M288" s="30"/>
      <c r="N288" s="12">
        <f t="shared" si="12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1"/>
        <v>0</v>
      </c>
      <c r="M289" s="51"/>
      <c r="N289" s="12">
        <f t="shared" si="12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1"/>
        <v>0</v>
      </c>
      <c r="M290" s="51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1"/>
        <v>0</v>
      </c>
      <c r="M291" s="51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1"/>
        <v>0</v>
      </c>
      <c r="M292" s="30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1"/>
        <v>0</v>
      </c>
      <c r="M293" s="30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1"/>
        <v>0</v>
      </c>
      <c r="M294" s="30"/>
      <c r="N294" s="12">
        <f t="shared" si="12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1"/>
        <v>0</v>
      </c>
      <c r="M295" s="51"/>
      <c r="N295" s="12">
        <f t="shared" si="12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1"/>
        <v>0</v>
      </c>
      <c r="M296" s="30"/>
      <c r="N296" s="12">
        <f t="shared" si="12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1"/>
        <v>0</v>
      </c>
      <c r="M297" s="30"/>
      <c r="N297" s="12">
        <f t="shared" si="12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1"/>
        <v>0</v>
      </c>
      <c r="M298" s="30"/>
      <c r="N298" s="12">
        <f t="shared" si="12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1"/>
        <v>0</v>
      </c>
      <c r="M299" s="51"/>
      <c r="N299" s="12">
        <f t="shared" si="12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1"/>
        <v>0</v>
      </c>
      <c r="M300" s="30"/>
      <c r="N300" s="12">
        <f t="shared" si="12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1"/>
        <v>0</v>
      </c>
      <c r="M301" s="30"/>
      <c r="N301" s="12">
        <f t="shared" si="12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1"/>
        <v>0</v>
      </c>
      <c r="M304" s="30"/>
      <c r="N304" s="12">
        <f t="shared" si="12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1"/>
        <v>0</v>
      </c>
      <c r="M305" s="51"/>
      <c r="N305" s="12">
        <f t="shared" si="12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1"/>
        <v>0</v>
      </c>
      <c r="M306" s="30"/>
      <c r="N306" s="12">
        <f t="shared" si="12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1"/>
        <v>0</v>
      </c>
      <c r="M307" s="54"/>
      <c r="N307" s="12">
        <f t="shared" si="12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1"/>
        <v>0</v>
      </c>
      <c r="M308" s="30"/>
      <c r="N308" s="12">
        <f t="shared" si="12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1"/>
        <v>0</v>
      </c>
      <c r="M309" s="30"/>
      <c r="N309" s="12">
        <f t="shared" si="12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1"/>
        <v>0</v>
      </c>
      <c r="M310" s="30"/>
      <c r="N310" s="12">
        <f t="shared" si="12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1"/>
        <v>0</v>
      </c>
      <c r="M311" s="51"/>
      <c r="N311" s="12">
        <f t="shared" si="12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1"/>
        <v>0</v>
      </c>
      <c r="M312" s="30"/>
      <c r="N312" s="12">
        <f t="shared" si="12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1"/>
        <v>0</v>
      </c>
      <c r="M313" s="30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1"/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3">M330</f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4">IF(I332="","",IF(J332="","",J332-I332))</f>
        <v/>
      </c>
      <c r="L332" s="10">
        <f t="shared" si="13"/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4"/>
        <v/>
      </c>
      <c r="L333" s="10">
        <f t="shared" si="13"/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4"/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si="12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ref="N342:N355" si="15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si="15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si="15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>
        <f t="shared" si="15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 t="str">
        <f t="shared" ref="N356:N419" si="16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 t="str">
        <f t="shared" si="16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si="16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si="13"/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4"/>
        <v/>
      </c>
      <c r="L395" s="10">
        <f t="shared" ref="L395:L458" si="17">M394</f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18">IF(I396="","",IF(J396="","",J396-I396))</f>
        <v/>
      </c>
      <c r="L396" s="10">
        <f t="shared" si="17"/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8"/>
        <v/>
      </c>
      <c r="L397" s="10">
        <f t="shared" si="17"/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8"/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si="1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ref="N420:N483" si="19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si="19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si="19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si="17"/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8"/>
        <v/>
      </c>
      <c r="L459" s="10">
        <f t="shared" ref="L459:L492" si="20">M458</f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1">IF(I460="","",IF(J460="","",J460-I460))</f>
        <v/>
      </c>
      <c r="L460" s="10">
        <f t="shared" si="20"/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1"/>
        <v/>
      </c>
      <c r="L461" s="10">
        <f t="shared" si="20"/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1"/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si="19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ref="N484:N492" si="22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si="22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si="22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12" t="str">
        <f t="shared" si="22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1"/>
        <v/>
      </c>
      <c r="L492" s="10">
        <f t="shared" si="20"/>
        <v>0</v>
      </c>
      <c r="M492" s="30"/>
      <c r="N492" s="58" t="str">
        <f t="shared" si="22"/>
        <v/>
      </c>
    </row>
  </sheetData>
  <mergeCells count="19"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  <mergeCell ref="A1:N1"/>
    <mergeCell ref="A2:N2"/>
    <mergeCell ref="A3:N3"/>
    <mergeCell ref="A4:C5"/>
    <mergeCell ref="D4:I5"/>
    <mergeCell ref="L4:N5"/>
  </mergeCells>
  <dataValidations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D27:D29 D33:D38 D25 D10:D23 C10:C30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scale="44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Rodrigo Abreu de Souza</cp:lastModifiedBy>
  <cp:lastPrinted>2026-03-19T17:04:30Z</cp:lastPrinted>
  <dcterms:created xsi:type="dcterms:W3CDTF">2023-09-21T15:51:37Z</dcterms:created>
  <dcterms:modified xsi:type="dcterms:W3CDTF">2026-05-20T18:28:04Z</dcterms:modified>
</cp:coreProperties>
</file>