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6 SAIDAS veiculos\MARÇO\"/>
    </mc:Choice>
  </mc:AlternateContent>
  <xr:revisionPtr revIDLastSave="0" documentId="13_ncr:1_{EC93D929-F964-4E58-BD13-BCE6975718A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K333" i="1"/>
  <c r="E333" i="1"/>
  <c r="L332" i="1"/>
  <c r="N332" i="1" s="1"/>
  <c r="K332" i="1"/>
  <c r="E332" i="1"/>
  <c r="L331" i="1"/>
  <c r="N331" i="1" s="1"/>
  <c r="K331" i="1"/>
  <c r="E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N282" i="1"/>
  <c r="L282" i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N186" i="1"/>
  <c r="L186" i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N106" i="1"/>
  <c r="L106" i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L55" i="1"/>
  <c r="N55" i="1" s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<sst xmlns="http://schemas.openxmlformats.org/spreadsheetml/2006/main" count="123" uniqueCount="88">
  <si>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</si>
  <si>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</si>
  <si>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</si>
  <si>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</si>
  <si>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</si>
  <si>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</si>
  <si>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</si>
  <si>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</si>
  <si>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</si>
  <si>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</si>
  <si>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</si>
  <si>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</si>
  <si>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</si>
  <si>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</si>
  <si>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</si>
  <si>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</si>
  <si>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</si>
  <si>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</si>
  <si>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</si>
  <si>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</si>
  <si>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CKU4I16</t>
  </si>
  <si>
    <t>João Rios</t>
  </si>
  <si>
    <t>Paula Carvalho Barreiro</t>
  </si>
  <si>
    <t>GAB.05</t>
  </si>
  <si>
    <t>Nova Mirim</t>
  </si>
  <si>
    <t>Secretaria de Saúde Publica de Praia Grande</t>
  </si>
  <si>
    <t>Reunicom comisão da saúde</t>
  </si>
  <si>
    <t>Antonio de Padua V. de Freitas</t>
  </si>
  <si>
    <t>GAB.22</t>
  </si>
  <si>
    <t>Preifeitura Municipal de Praia Grande</t>
  </si>
  <si>
    <t>Reunião com Secretária de Serviços Urbanos, Soraia Milan.</t>
  </si>
  <si>
    <t>Luiz Henrique Nunes</t>
  </si>
  <si>
    <t>Fabio V. dos Santos</t>
  </si>
  <si>
    <t>GAB.19</t>
  </si>
  <si>
    <t>Mongagua</t>
  </si>
  <si>
    <t>Andre Ribeiro Mathias</t>
  </si>
  <si>
    <t>GAB.02</t>
  </si>
  <si>
    <t>Fiscalização de obras publicas da SEURB</t>
  </si>
  <si>
    <t>Angelica Maria</t>
  </si>
  <si>
    <t>Heloyice Cesario</t>
  </si>
  <si>
    <t>Depto. Legislativo</t>
  </si>
  <si>
    <t>Boqueirão</t>
  </si>
  <si>
    <t>Correio</t>
  </si>
  <si>
    <t>Rafael valerio</t>
  </si>
  <si>
    <t>Santos</t>
  </si>
  <si>
    <t>Câmara Municipal de Santos</t>
  </si>
  <si>
    <t>Envio dos Trabalhos dos vereadores</t>
  </si>
  <si>
    <t>Paula Carvalho Barreiro/João Rios</t>
  </si>
  <si>
    <t>GAB.22/ depto de Serviços (transporte)</t>
  </si>
  <si>
    <t>Nova Mirim/Boqueirão</t>
  </si>
  <si>
    <t>Preifeitura Municipal de Praia Grande/ Lava Rapido/ posto de combustivel</t>
  </si>
  <si>
    <t>Reunião com Aliny Nery, responsável pelos atendimentos feitos na Secretária./Lavagem e Abastecimento do Veiculo Oficial</t>
  </si>
  <si>
    <t>Eniton Souza</t>
  </si>
  <si>
    <t>Marcelo Cabral Cuva</t>
  </si>
  <si>
    <t>Secretaria do Legislativo (Ceriminial)</t>
  </si>
  <si>
    <t xml:space="preserve">Entrega de convitesde solinidade Diploma Prof° Garziela Diaz </t>
  </si>
  <si>
    <t>Diego Vieira</t>
  </si>
  <si>
    <t>GAB.18</t>
  </si>
  <si>
    <t>São Bernado do Campo</t>
  </si>
  <si>
    <t>Câmara Municipal deSão Bernado do Campo</t>
  </si>
  <si>
    <t xml:space="preserve">Transportar o Vereador para participar de reunião referente a Causa Animal na Câmara Municipal de São Bernardo do Campo com a vereadora Ana Alice. </t>
  </si>
  <si>
    <t>Lucas Evangelista Rodrigues</t>
  </si>
  <si>
    <t>Depto. Informatica</t>
  </si>
  <si>
    <t>Sitio do Campo</t>
  </si>
  <si>
    <t>Kalunga</t>
  </si>
  <si>
    <t>Ida a Kalunga e obramax de Praia grande para compra de diversos periféricos (mouse, filtro de linha, cabo VGA, alicate) para atender ao setor de tecnologia e transparência</t>
  </si>
  <si>
    <t>Durval da Silva Guimaraes</t>
  </si>
  <si>
    <t>Depto. de Seviços (Zeladoria)</t>
  </si>
  <si>
    <t xml:space="preserve"> Vila Antartica</t>
  </si>
  <si>
    <t>Reciclan e paco ferro velho</t>
  </si>
  <si>
    <t>Levar mateiral p/ reciclagem e aquisição de grade p/ poerta do abrigo do gás</t>
  </si>
  <si>
    <t>Depto de Serviços (transporte)</t>
  </si>
  <si>
    <t>Posto de Combutivel</t>
  </si>
  <si>
    <t>Carlos Eduardo Barbosa</t>
  </si>
  <si>
    <t>GAB.14</t>
  </si>
  <si>
    <t>São Paulo</t>
  </si>
  <si>
    <t>Secretaria de Segurança Pública de SP</t>
  </si>
  <si>
    <t>Transportar o Vereador Carlos Eduardo Barbosa até a Secretaria de Segurança Pública de São para participar de reunião com o secretário da pasta sobre a segurança pública na baixada</t>
  </si>
  <si>
    <t>Lava Rapido</t>
  </si>
  <si>
    <t>Lavagem Do Veiculo Oficial</t>
  </si>
  <si>
    <t>Visita a Secretaria Finanças/ fiscalização</t>
  </si>
  <si>
    <t>Câmara Municipal de Mongagua</t>
  </si>
  <si>
    <t>Conhecer projetos na Câmara de mongagua p/ fazer p/ o municipio</t>
  </si>
  <si>
    <t>Reunião com Aliny Nery/ Tartar sobre saúde de municipio</t>
  </si>
  <si>
    <t>Participar de Reunião com diversos vereadore afim de buscar melhorias para segurança publica na baixada</t>
  </si>
  <si>
    <t>Secretaria de finanças e habitação/ fiscalização</t>
  </si>
  <si>
    <t>Guilhermina</t>
  </si>
  <si>
    <t>Abastecimento do Veiculo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</si>
</sst>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0" fillId="7" borderId="21" xfId="0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97</xdr:row>
      <xdr:rowOff>0</xdr:rowOff>
    </xdr:from>
    <xdr:to>
      <xdr:col>5</xdr:col>
      <xdr:colOff>9526</xdr:colOff>
      <xdr:row>99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1"/>
  <sheetViews>
    <sheetView tabSelected="1" topLeftCell="H19" workbookViewId="0">
      <selection activeCell="H24" sqref="H24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46.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21.75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25">
      <c r="A4" s="67" t="s">
        <v>0</v>
      </c>
      <c r="B4" s="68"/>
      <c r="C4" s="69"/>
      <c r="D4" s="73" t="s">
        <v>1</v>
      </c>
      <c r="E4" s="74"/>
      <c r="F4" s="74"/>
      <c r="G4" s="74"/>
      <c r="H4" s="74"/>
      <c r="I4" s="75"/>
      <c r="L4" s="73" t="s">
        <v>2</v>
      </c>
      <c r="M4" s="74"/>
      <c r="N4" s="75"/>
    </row>
    <row r="5" spans="1:14" x14ac:dyDescent="0.25">
      <c r="A5" s="70"/>
      <c r="B5" s="71"/>
      <c r="C5" s="72"/>
      <c r="D5" s="76"/>
      <c r="E5" s="77"/>
      <c r="F5" s="77"/>
      <c r="G5" s="77"/>
      <c r="H5" s="77"/>
      <c r="I5" s="78"/>
      <c r="L5" s="76"/>
      <c r="M5" s="77"/>
      <c r="N5" s="78"/>
    </row>
    <row r="6" spans="1:14" ht="21.75" thickBot="1" x14ac:dyDescent="0.3">
      <c r="A6" s="81" t="s">
        <v>20</v>
      </c>
      <c r="B6" s="82"/>
      <c r="C6" s="83"/>
      <c r="D6" s="84" t="s">
        <v>19</v>
      </c>
      <c r="E6" s="85"/>
      <c r="F6" s="85"/>
      <c r="G6" s="85"/>
      <c r="H6" s="85"/>
      <c r="I6" s="86"/>
      <c r="L6" s="87">
        <v>23997</v>
      </c>
      <c r="M6" s="88"/>
      <c r="N6" s="89"/>
    </row>
    <row r="7" spans="1:14" ht="15.75" thickBot="1" x14ac:dyDescent="0.3"/>
    <row r="8" spans="1:14" ht="16.5" thickBot="1" x14ac:dyDescent="0.3">
      <c r="A8" s="90" t="s">
        <v>3</v>
      </c>
      <c r="B8" s="91" t="s">
        <v>4</v>
      </c>
      <c r="C8" s="80" t="s">
        <v>5</v>
      </c>
      <c r="D8" s="80" t="s">
        <v>6</v>
      </c>
      <c r="E8" s="79" t="s">
        <v>7</v>
      </c>
      <c r="F8" s="80" t="s">
        <v>8</v>
      </c>
      <c r="G8" s="80" t="s">
        <v>9</v>
      </c>
      <c r="H8" s="79" t="s">
        <v>10</v>
      </c>
      <c r="I8" s="79" t="s">
        <v>11</v>
      </c>
      <c r="J8" s="80"/>
      <c r="K8" s="80"/>
      <c r="L8" s="79" t="s">
        <v>12</v>
      </c>
      <c r="M8" s="80"/>
      <c r="N8" s="80"/>
    </row>
    <row r="9" spans="1:14" ht="48" thickBot="1" x14ac:dyDescent="0.3">
      <c r="A9" s="90"/>
      <c r="B9" s="91"/>
      <c r="C9" s="80"/>
      <c r="D9" s="80"/>
      <c r="E9" s="80"/>
      <c r="F9" s="80"/>
      <c r="G9" s="80"/>
      <c r="H9" s="80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x14ac:dyDescent="0.25">
      <c r="A10" s="3">
        <v>46083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0.3611111111111111</v>
      </c>
      <c r="J10" s="8">
        <v>0.4861111111111111</v>
      </c>
      <c r="K10" s="23">
        <f t="shared" ref="K10:K12" si="0">IF(I10="","",IF(J10="","",J10-I10))</f>
        <v>0.125</v>
      </c>
      <c r="L10" s="10">
        <v>23997</v>
      </c>
      <c r="M10" s="11">
        <v>24022</v>
      </c>
      <c r="N10" s="12">
        <f t="shared" ref="N10:N19" si="1">M10-L10</f>
        <v>25</v>
      </c>
    </row>
    <row r="11" spans="1:14" s="13" customFormat="1" x14ac:dyDescent="0.25">
      <c r="A11" s="3">
        <v>46085</v>
      </c>
      <c r="B11" s="4"/>
      <c r="C11" s="5" t="s">
        <v>21</v>
      </c>
      <c r="D11" s="5" t="s">
        <v>27</v>
      </c>
      <c r="E11" s="14" t="s">
        <v>28</v>
      </c>
      <c r="F11" s="5" t="s">
        <v>24</v>
      </c>
      <c r="G11" s="16" t="s">
        <v>29</v>
      </c>
      <c r="H11" s="5" t="s">
        <v>80</v>
      </c>
      <c r="I11" s="8">
        <v>0.40972222222222221</v>
      </c>
      <c r="J11" s="8">
        <v>0.4861111111111111</v>
      </c>
      <c r="K11" s="23">
        <f t="shared" si="0"/>
        <v>7.6388888888888895E-2</v>
      </c>
      <c r="L11" s="10">
        <v>24022</v>
      </c>
      <c r="M11" s="11">
        <v>24043</v>
      </c>
      <c r="N11" s="12">
        <f t="shared" si="1"/>
        <v>21</v>
      </c>
    </row>
    <row r="12" spans="1:14" s="25" customFormat="1" ht="30" x14ac:dyDescent="0.25">
      <c r="A12" s="3">
        <v>46086</v>
      </c>
      <c r="B12" s="19"/>
      <c r="C12" s="5" t="s">
        <v>21</v>
      </c>
      <c r="D12" s="15" t="s">
        <v>22</v>
      </c>
      <c r="E12" s="6" t="s">
        <v>23</v>
      </c>
      <c r="F12" s="5" t="s">
        <v>24</v>
      </c>
      <c r="G12" s="16" t="s">
        <v>29</v>
      </c>
      <c r="H12" s="5" t="s">
        <v>30</v>
      </c>
      <c r="I12" s="22">
        <v>0.375</v>
      </c>
      <c r="J12" s="22">
        <v>0.5</v>
      </c>
      <c r="K12" s="23">
        <f t="shared" si="0"/>
        <v>0.125</v>
      </c>
      <c r="L12" s="10">
        <v>24043</v>
      </c>
      <c r="M12" s="24">
        <v>24064</v>
      </c>
      <c r="N12" s="12">
        <f t="shared" si="1"/>
        <v>21</v>
      </c>
    </row>
    <row r="13" spans="1:14" s="25" customFormat="1" ht="30" x14ac:dyDescent="0.25">
      <c r="A13" s="3">
        <v>46090</v>
      </c>
      <c r="B13" s="19"/>
      <c r="C13" s="5" t="s">
        <v>31</v>
      </c>
      <c r="D13" s="5" t="s">
        <v>32</v>
      </c>
      <c r="E13" s="20" t="s">
        <v>33</v>
      </c>
      <c r="F13" s="5" t="s">
        <v>34</v>
      </c>
      <c r="G13" s="5" t="s">
        <v>81</v>
      </c>
      <c r="H13" s="5" t="s">
        <v>82</v>
      </c>
      <c r="I13" s="22">
        <v>0.41666666666666669</v>
      </c>
      <c r="J13" s="22">
        <v>0.47916666666666669</v>
      </c>
      <c r="K13" s="23">
        <f t="shared" ref="K13:K76" si="2">IF(I13="","",IF(J13="","",J13-I13))</f>
        <v>6.25E-2</v>
      </c>
      <c r="L13" s="10">
        <v>24064</v>
      </c>
      <c r="M13" s="24">
        <v>24112</v>
      </c>
      <c r="N13" s="12">
        <f t="shared" si="1"/>
        <v>48</v>
      </c>
    </row>
    <row r="14" spans="1:14" s="25" customFormat="1" x14ac:dyDescent="0.25">
      <c r="A14" s="3">
        <v>46091</v>
      </c>
      <c r="B14" s="19"/>
      <c r="C14" s="5" t="s">
        <v>21</v>
      </c>
      <c r="D14" s="5" t="s">
        <v>35</v>
      </c>
      <c r="E14" s="6" t="s">
        <v>36</v>
      </c>
      <c r="F14" s="5" t="s">
        <v>24</v>
      </c>
      <c r="G14" s="16" t="s">
        <v>29</v>
      </c>
      <c r="H14" s="5" t="s">
        <v>37</v>
      </c>
      <c r="I14" s="22">
        <v>0.375</v>
      </c>
      <c r="J14" s="22">
        <v>0.45833333333333331</v>
      </c>
      <c r="K14" s="23">
        <f t="shared" si="2"/>
        <v>8.3333333333333315E-2</v>
      </c>
      <c r="L14" s="10">
        <v>24112</v>
      </c>
      <c r="M14" s="24">
        <v>24133</v>
      </c>
      <c r="N14" s="12">
        <f t="shared" si="1"/>
        <v>21</v>
      </c>
    </row>
    <row r="15" spans="1:14" ht="30" x14ac:dyDescent="0.25">
      <c r="A15" s="3">
        <v>46092</v>
      </c>
      <c r="B15" s="27"/>
      <c r="C15" s="5" t="s">
        <v>21</v>
      </c>
      <c r="D15" s="5" t="s">
        <v>22</v>
      </c>
      <c r="E15" s="14" t="s">
        <v>23</v>
      </c>
      <c r="F15" s="5" t="s">
        <v>24</v>
      </c>
      <c r="G15" s="7" t="s">
        <v>25</v>
      </c>
      <c r="H15" s="5" t="s">
        <v>83</v>
      </c>
      <c r="I15" s="29">
        <v>0.35416666666666669</v>
      </c>
      <c r="J15" s="29">
        <v>0.5</v>
      </c>
      <c r="K15" s="23">
        <f t="shared" si="2"/>
        <v>0.14583333333333331</v>
      </c>
      <c r="L15" s="10">
        <v>24133</v>
      </c>
      <c r="M15" s="30">
        <v>24153</v>
      </c>
      <c r="N15" s="12">
        <f t="shared" si="1"/>
        <v>20</v>
      </c>
    </row>
    <row r="16" spans="1:14" s="25" customFormat="1" x14ac:dyDescent="0.25">
      <c r="A16" s="3">
        <v>46093</v>
      </c>
      <c r="B16" s="19"/>
      <c r="C16" s="5" t="s">
        <v>38</v>
      </c>
      <c r="D16" s="5" t="s">
        <v>39</v>
      </c>
      <c r="E16" s="14" t="s">
        <v>40</v>
      </c>
      <c r="F16" s="15" t="s">
        <v>41</v>
      </c>
      <c r="G16" s="16" t="s">
        <v>42</v>
      </c>
      <c r="H16" s="17" t="s">
        <v>46</v>
      </c>
      <c r="I16" s="22">
        <v>0.41666666666666669</v>
      </c>
      <c r="J16" s="22">
        <v>0.42708333333333331</v>
      </c>
      <c r="K16" s="23">
        <f t="shared" si="2"/>
        <v>1.041666666666663E-2</v>
      </c>
      <c r="L16" s="10">
        <v>24153</v>
      </c>
      <c r="M16" s="24">
        <v>24156</v>
      </c>
      <c r="N16" s="12">
        <f t="shared" si="1"/>
        <v>3</v>
      </c>
    </row>
    <row r="17" spans="1:14" ht="45" x14ac:dyDescent="0.25">
      <c r="A17" s="3">
        <v>46093</v>
      </c>
      <c r="B17" s="27"/>
      <c r="C17" s="5" t="s">
        <v>21</v>
      </c>
      <c r="D17" s="28" t="s">
        <v>43</v>
      </c>
      <c r="E17" s="20" t="s">
        <v>33</v>
      </c>
      <c r="F17" s="5" t="s">
        <v>44</v>
      </c>
      <c r="G17" s="21" t="s">
        <v>45</v>
      </c>
      <c r="H17" s="5" t="s">
        <v>84</v>
      </c>
      <c r="I17" s="29">
        <v>0.5625</v>
      </c>
      <c r="J17" s="29">
        <v>0.63194444444444442</v>
      </c>
      <c r="K17" s="23">
        <f t="shared" si="2"/>
        <v>6.944444444444442E-2</v>
      </c>
      <c r="L17" s="10">
        <v>24156</v>
      </c>
      <c r="M17" s="30">
        <v>24210</v>
      </c>
      <c r="N17" s="12">
        <f t="shared" si="1"/>
        <v>54</v>
      </c>
    </row>
    <row r="18" spans="1:14" ht="45" x14ac:dyDescent="0.25">
      <c r="A18" s="3">
        <v>46097</v>
      </c>
      <c r="B18" s="27"/>
      <c r="C18" s="5" t="s">
        <v>21</v>
      </c>
      <c r="D18" s="5" t="s">
        <v>47</v>
      </c>
      <c r="E18" s="14" t="s">
        <v>48</v>
      </c>
      <c r="F18" s="15" t="s">
        <v>49</v>
      </c>
      <c r="G18" s="59" t="s">
        <v>50</v>
      </c>
      <c r="H18" s="17" t="s">
        <v>51</v>
      </c>
      <c r="I18" s="29">
        <v>0.3611111111111111</v>
      </c>
      <c r="J18" s="29">
        <v>0.48958333333333331</v>
      </c>
      <c r="K18" s="23">
        <f t="shared" si="2"/>
        <v>0.12847222222222221</v>
      </c>
      <c r="L18" s="10">
        <v>24210</v>
      </c>
      <c r="M18" s="30">
        <v>24235</v>
      </c>
      <c r="N18" s="12">
        <f t="shared" si="1"/>
        <v>25</v>
      </c>
    </row>
    <row r="19" spans="1:14" x14ac:dyDescent="0.25">
      <c r="A19" s="3">
        <v>46099</v>
      </c>
      <c r="B19" s="19"/>
      <c r="C19" s="5" t="s">
        <v>31</v>
      </c>
      <c r="D19" s="5" t="s">
        <v>27</v>
      </c>
      <c r="E19" s="14" t="s">
        <v>28</v>
      </c>
      <c r="F19" s="5" t="s">
        <v>24</v>
      </c>
      <c r="G19" s="16" t="s">
        <v>29</v>
      </c>
      <c r="H19" s="5" t="s">
        <v>85</v>
      </c>
      <c r="I19" s="22">
        <v>0.41666666666666669</v>
      </c>
      <c r="J19" s="22">
        <v>0.47916666666666669</v>
      </c>
      <c r="K19" s="23">
        <f t="shared" si="2"/>
        <v>6.25E-2</v>
      </c>
      <c r="L19" s="10">
        <v>24235</v>
      </c>
      <c r="M19" s="24">
        <v>24256</v>
      </c>
      <c r="N19" s="12">
        <f t="shared" si="1"/>
        <v>21</v>
      </c>
    </row>
    <row r="20" spans="1:14" s="25" customFormat="1" ht="30" x14ac:dyDescent="0.25">
      <c r="A20" s="3">
        <v>46101</v>
      </c>
      <c r="B20" s="19"/>
      <c r="C20" s="5" t="s">
        <v>53</v>
      </c>
      <c r="D20" s="5" t="s">
        <v>52</v>
      </c>
      <c r="E20" s="20" t="s">
        <v>54</v>
      </c>
      <c r="F20" s="15" t="s">
        <v>41</v>
      </c>
      <c r="G20" s="92" t="s">
        <v>86</v>
      </c>
      <c r="H20" s="5" t="s">
        <v>55</v>
      </c>
      <c r="I20" s="22">
        <v>0.4513888888888889</v>
      </c>
      <c r="J20" s="22">
        <v>0.4826388888888889</v>
      </c>
      <c r="K20" s="23">
        <f t="shared" si="2"/>
        <v>3.125E-2</v>
      </c>
      <c r="L20" s="10">
        <v>24256</v>
      </c>
      <c r="M20" s="24">
        <v>24261</v>
      </c>
      <c r="N20" s="12">
        <f>M20-L20</f>
        <v>5</v>
      </c>
    </row>
    <row r="21" spans="1:14" ht="60" x14ac:dyDescent="0.25">
      <c r="A21" s="3">
        <v>46104</v>
      </c>
      <c r="B21" s="27"/>
      <c r="C21" s="5" t="s">
        <v>53</v>
      </c>
      <c r="D21" s="28" t="s">
        <v>56</v>
      </c>
      <c r="E21" s="20" t="s">
        <v>57</v>
      </c>
      <c r="F21" s="5" t="s">
        <v>58</v>
      </c>
      <c r="G21" s="59" t="s">
        <v>59</v>
      </c>
      <c r="H21" s="17" t="s">
        <v>60</v>
      </c>
      <c r="I21" s="29">
        <v>0.55555555555555558</v>
      </c>
      <c r="J21" s="29">
        <v>0.69444444444444442</v>
      </c>
      <c r="K21" s="23">
        <f t="shared" si="2"/>
        <v>0.13888888888888884</v>
      </c>
      <c r="L21" s="10">
        <v>24261</v>
      </c>
      <c r="M21" s="30">
        <v>24411</v>
      </c>
      <c r="N21" s="12">
        <f t="shared" ref="N21:N84" si="3">M21-L21</f>
        <v>150</v>
      </c>
    </row>
    <row r="22" spans="1:14" ht="60" x14ac:dyDescent="0.25">
      <c r="A22" s="3">
        <v>46108</v>
      </c>
      <c r="B22" s="27"/>
      <c r="C22" s="5" t="s">
        <v>53</v>
      </c>
      <c r="D22" s="5" t="s">
        <v>61</v>
      </c>
      <c r="E22" s="14" t="s">
        <v>62</v>
      </c>
      <c r="F22" s="15" t="s">
        <v>63</v>
      </c>
      <c r="G22" s="16" t="s">
        <v>64</v>
      </c>
      <c r="H22" s="17" t="s">
        <v>65</v>
      </c>
      <c r="I22" s="29">
        <v>0.45833333333333331</v>
      </c>
      <c r="J22" s="29">
        <v>0.53472222222222221</v>
      </c>
      <c r="K22" s="23">
        <f t="shared" si="2"/>
        <v>7.6388888888888895E-2</v>
      </c>
      <c r="L22" s="10">
        <v>24411</v>
      </c>
      <c r="M22" s="30">
        <v>24420</v>
      </c>
      <c r="N22" s="12">
        <f t="shared" si="3"/>
        <v>9</v>
      </c>
    </row>
    <row r="23" spans="1:14" ht="30" x14ac:dyDescent="0.25">
      <c r="A23" s="3">
        <v>46108</v>
      </c>
      <c r="B23" s="27"/>
      <c r="C23" s="5" t="s">
        <v>53</v>
      </c>
      <c r="D23" s="28" t="s">
        <v>66</v>
      </c>
      <c r="E23" s="20" t="s">
        <v>67</v>
      </c>
      <c r="F23" s="15" t="s">
        <v>68</v>
      </c>
      <c r="G23" s="16" t="s">
        <v>69</v>
      </c>
      <c r="H23" s="17" t="s">
        <v>70</v>
      </c>
      <c r="I23" s="29">
        <v>0.63194444444444442</v>
      </c>
      <c r="J23" s="29">
        <v>0.69444444444444442</v>
      </c>
      <c r="K23" s="23">
        <f t="shared" si="2"/>
        <v>6.25E-2</v>
      </c>
      <c r="L23" s="10">
        <v>24420</v>
      </c>
      <c r="M23" s="30">
        <v>24446</v>
      </c>
      <c r="N23" s="12">
        <f t="shared" si="3"/>
        <v>26</v>
      </c>
    </row>
    <row r="24" spans="1:14" s="25" customFormat="1" x14ac:dyDescent="0.25">
      <c r="A24" s="3">
        <v>46111</v>
      </c>
      <c r="B24" s="19"/>
      <c r="C24" s="5" t="s">
        <v>53</v>
      </c>
      <c r="D24" s="5" t="s">
        <v>53</v>
      </c>
      <c r="E24" s="20" t="s">
        <v>71</v>
      </c>
      <c r="F24" s="15" t="s">
        <v>41</v>
      </c>
      <c r="G24" s="21" t="s">
        <v>72</v>
      </c>
      <c r="H24" s="5" t="s">
        <v>87</v>
      </c>
      <c r="I24" s="22">
        <v>0.4513888888888889</v>
      </c>
      <c r="J24" s="22">
        <v>0.45833333333333331</v>
      </c>
      <c r="K24" s="23">
        <f t="shared" si="2"/>
        <v>6.9444444444444198E-3</v>
      </c>
      <c r="L24" s="10">
        <v>24446</v>
      </c>
      <c r="M24" s="24">
        <v>24448</v>
      </c>
      <c r="N24" s="12">
        <f t="shared" si="3"/>
        <v>2</v>
      </c>
    </row>
    <row r="25" spans="1:14" ht="75" x14ac:dyDescent="0.25">
      <c r="A25" s="3">
        <v>46111</v>
      </c>
      <c r="B25" s="27"/>
      <c r="C25" s="5" t="s">
        <v>53</v>
      </c>
      <c r="D25" s="15" t="s">
        <v>73</v>
      </c>
      <c r="E25" s="20" t="s">
        <v>74</v>
      </c>
      <c r="F25" s="15" t="s">
        <v>75</v>
      </c>
      <c r="G25" s="21" t="s">
        <v>76</v>
      </c>
      <c r="H25" s="17" t="s">
        <v>77</v>
      </c>
      <c r="I25" s="29">
        <v>0.54166666666666663</v>
      </c>
      <c r="J25" s="29">
        <v>0.82638888888888884</v>
      </c>
      <c r="K25" s="23">
        <f t="shared" si="2"/>
        <v>0.28472222222222221</v>
      </c>
      <c r="L25" s="10">
        <v>24448</v>
      </c>
      <c r="M25" s="30">
        <v>24625</v>
      </c>
      <c r="N25" s="12">
        <f t="shared" si="3"/>
        <v>177</v>
      </c>
    </row>
    <row r="26" spans="1:14" s="25" customFormat="1" x14ac:dyDescent="0.25">
      <c r="A26" s="3">
        <v>46111</v>
      </c>
      <c r="B26" s="19"/>
      <c r="C26" s="5" t="s">
        <v>53</v>
      </c>
      <c r="D26" s="5" t="s">
        <v>53</v>
      </c>
      <c r="E26" s="20" t="s">
        <v>71</v>
      </c>
      <c r="F26" s="15" t="s">
        <v>41</v>
      </c>
      <c r="G26" s="7" t="s">
        <v>78</v>
      </c>
      <c r="H26" s="5" t="s">
        <v>79</v>
      </c>
      <c r="I26" s="22">
        <v>0.375</v>
      </c>
      <c r="J26" s="22">
        <v>0.5</v>
      </c>
      <c r="K26" s="23">
        <f t="shared" si="2"/>
        <v>0.125</v>
      </c>
      <c r="L26" s="10">
        <v>24625</v>
      </c>
      <c r="M26" s="24">
        <v>24627</v>
      </c>
      <c r="N26" s="12">
        <f t="shared" si="3"/>
        <v>2</v>
      </c>
    </row>
    <row r="27" spans="1:14" x14ac:dyDescent="0.25">
      <c r="A27" s="26"/>
      <c r="B27" s="27"/>
      <c r="C27" s="5"/>
      <c r="D27" s="5"/>
      <c r="E27" s="20"/>
      <c r="F27" s="15"/>
      <c r="G27" s="7"/>
      <c r="H27" s="17"/>
      <c r="I27" s="29"/>
      <c r="J27" s="29"/>
      <c r="K27" s="23" t="str">
        <f t="shared" si="2"/>
        <v/>
      </c>
      <c r="L27" s="10"/>
      <c r="M27" s="30"/>
      <c r="N27" s="12">
        <f t="shared" si="3"/>
        <v>0</v>
      </c>
    </row>
    <row r="28" spans="1:14" x14ac:dyDescent="0.25">
      <c r="A28" s="26"/>
      <c r="B28" s="27"/>
      <c r="C28" s="5"/>
      <c r="D28" s="5"/>
      <c r="E28" s="14"/>
      <c r="F28" s="5"/>
      <c r="G28" s="21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s="25" customFormat="1" x14ac:dyDescent="0.25">
      <c r="A29" s="18"/>
      <c r="B29" s="19"/>
      <c r="C29" s="5"/>
      <c r="D29" s="5"/>
      <c r="E29" s="20"/>
      <c r="F29" s="5"/>
      <c r="G29" s="7"/>
      <c r="H29" s="5"/>
      <c r="I29" s="22"/>
      <c r="J29" s="22"/>
      <c r="K29" s="23" t="str">
        <f t="shared" si="2"/>
        <v/>
      </c>
      <c r="L29" s="10"/>
      <c r="M29" s="24"/>
      <c r="N29" s="12">
        <f t="shared" si="3"/>
        <v>0</v>
      </c>
    </row>
    <row r="30" spans="1:14" s="25" customFormat="1" x14ac:dyDescent="0.25">
      <c r="A30" s="18"/>
      <c r="B30" s="19"/>
      <c r="C30" s="5"/>
      <c r="D30" s="15"/>
      <c r="E30" s="60"/>
      <c r="F30" s="15"/>
      <c r="G30" s="14"/>
      <c r="H30" s="5"/>
      <c r="I30" s="22"/>
      <c r="J30" s="22"/>
      <c r="K30" s="61" t="str">
        <f t="shared" si="2"/>
        <v/>
      </c>
      <c r="L30" s="62"/>
      <c r="M30" s="24"/>
      <c r="N30" s="63">
        <f t="shared" si="3"/>
        <v>0</v>
      </c>
    </row>
    <row r="31" spans="1:14" x14ac:dyDescent="0.25">
      <c r="A31" s="26"/>
      <c r="B31" s="27"/>
      <c r="C31" s="5"/>
      <c r="D31" s="28"/>
      <c r="E31" s="20"/>
      <c r="F31" s="15"/>
      <c r="G31" s="21"/>
      <c r="H31" s="17"/>
      <c r="I31" s="29"/>
      <c r="J31" s="29"/>
      <c r="K31" s="23" t="str">
        <f t="shared" si="2"/>
        <v/>
      </c>
      <c r="L31" s="10"/>
      <c r="M31" s="30"/>
      <c r="N31" s="12">
        <f t="shared" si="3"/>
        <v>0</v>
      </c>
    </row>
    <row r="32" spans="1:14" x14ac:dyDescent="0.25">
      <c r="A32" s="26"/>
      <c r="B32" s="27"/>
      <c r="C32" s="5"/>
      <c r="D32" s="5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28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5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s="33" customFormat="1" x14ac:dyDescent="0.25">
      <c r="A35" s="18"/>
      <c r="B35" s="19"/>
      <c r="C35" s="5"/>
      <c r="D35" s="5"/>
      <c r="E35" s="20"/>
      <c r="F35" s="15"/>
      <c r="G35" s="7"/>
      <c r="H35" s="5"/>
      <c r="I35" s="22"/>
      <c r="J35" s="22"/>
      <c r="K35" s="23" t="str">
        <f t="shared" si="2"/>
        <v/>
      </c>
      <c r="L35" s="10"/>
      <c r="M35" s="24"/>
      <c r="N35" s="12">
        <f t="shared" si="3"/>
        <v>0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</row>
    <row r="36" spans="1:39" s="33" customFormat="1" x14ac:dyDescent="0.25">
      <c r="A36" s="18"/>
      <c r="B36" s="19"/>
      <c r="C36" s="15"/>
      <c r="D36" s="15"/>
      <c r="E36" s="20"/>
      <c r="F36" s="15"/>
      <c r="G36" s="21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x14ac:dyDescent="0.25">
      <c r="A37" s="26"/>
      <c r="B37" s="27"/>
      <c r="C37" s="28"/>
      <c r="D37" s="28"/>
      <c r="E37" s="20"/>
      <c r="F37" s="15"/>
      <c r="G37" s="21"/>
      <c r="H37" s="28"/>
      <c r="I37" s="29"/>
      <c r="J37" s="29"/>
      <c r="K37" s="23" t="str">
        <f t="shared" si="2"/>
        <v/>
      </c>
      <c r="L37" s="10"/>
      <c r="M37" s="30"/>
      <c r="N37" s="12">
        <f t="shared" si="3"/>
        <v>0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32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</row>
    <row r="39" spans="1:39" x14ac:dyDescent="0.25">
      <c r="A39" s="26"/>
      <c r="B39" s="27"/>
      <c r="C39" s="28"/>
      <c r="D39" s="32"/>
      <c r="E39" s="20"/>
      <c r="F39" s="15"/>
      <c r="G39" s="21"/>
      <c r="H39" s="17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s="33" customFormat="1" x14ac:dyDescent="0.25">
      <c r="A41" s="18"/>
      <c r="B41" s="19"/>
      <c r="C41" s="15"/>
      <c r="D41" s="32"/>
      <c r="E41" s="20"/>
      <c r="F41" s="15"/>
      <c r="G41" s="21"/>
      <c r="H41" s="5"/>
      <c r="I41" s="22"/>
      <c r="J41" s="22"/>
      <c r="K41" s="23" t="str">
        <f t="shared" si="2"/>
        <v/>
      </c>
      <c r="L41" s="10"/>
      <c r="M41" s="24"/>
      <c r="N41" s="12">
        <f t="shared" si="3"/>
        <v>0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x14ac:dyDescent="0.25">
      <c r="A44" s="26"/>
      <c r="B44" s="27"/>
      <c r="C44" s="28"/>
      <c r="D44" s="28"/>
      <c r="E44" s="20"/>
      <c r="F44" s="15"/>
      <c r="G44" s="21"/>
      <c r="H44" s="17"/>
      <c r="I44" s="29"/>
      <c r="J44" s="29"/>
      <c r="K44" s="23" t="str">
        <f t="shared" si="2"/>
        <v/>
      </c>
      <c r="L44" s="10"/>
      <c r="M44" s="30"/>
      <c r="N44" s="12">
        <f t="shared" si="3"/>
        <v>0</v>
      </c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ht="30" customHeight="1" x14ac:dyDescent="0.25">
      <c r="A48" s="26"/>
      <c r="B48" s="27"/>
      <c r="C48" s="28"/>
      <c r="D48" s="32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32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28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28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17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28"/>
      <c r="I55" s="29"/>
      <c r="J55" s="29"/>
      <c r="K55" s="23" t="str">
        <f t="shared" si="2"/>
        <v/>
      </c>
      <c r="L55" s="10">
        <f t="shared" ref="L55:L73" si="4">M54</f>
        <v>0</v>
      </c>
      <c r="M55" s="30"/>
      <c r="N55" s="12">
        <f t="shared" si="3"/>
        <v>0</v>
      </c>
    </row>
    <row r="56" spans="1:41" s="33" customFormat="1" ht="30" customHeight="1" x14ac:dyDescent="0.25">
      <c r="A56" s="18"/>
      <c r="B56" s="19"/>
      <c r="C56" s="15"/>
      <c r="D56" s="15"/>
      <c r="E56" s="20"/>
      <c r="F56" s="15"/>
      <c r="G56" s="21"/>
      <c r="H56" s="5"/>
      <c r="I56" s="22"/>
      <c r="J56" s="22"/>
      <c r="K56" s="23" t="str">
        <f t="shared" si="2"/>
        <v/>
      </c>
      <c r="L56" s="10">
        <f t="shared" si="4"/>
        <v>0</v>
      </c>
      <c r="M56" s="24"/>
      <c r="N56" s="12">
        <f t="shared" si="3"/>
        <v>0</v>
      </c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17"/>
      <c r="I57" s="29"/>
      <c r="J57" s="29"/>
      <c r="K57" s="23" t="str">
        <f t="shared" si="2"/>
        <v/>
      </c>
      <c r="L57" s="10">
        <f t="shared" si="4"/>
        <v>0</v>
      </c>
      <c r="M57" s="30"/>
      <c r="N57" s="12">
        <f t="shared" si="3"/>
        <v>0</v>
      </c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28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17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28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x14ac:dyDescent="0.25">
      <c r="A64" s="26"/>
      <c r="B64" s="27"/>
      <c r="C64" s="28"/>
      <c r="D64" s="32"/>
      <c r="E64" s="20"/>
      <c r="F64" s="15"/>
      <c r="G64" s="21"/>
      <c r="H64" s="34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s="35" customFormat="1" x14ac:dyDescent="0.25">
      <c r="A66" s="3"/>
      <c r="B66" s="4"/>
      <c r="C66" s="5"/>
      <c r="D66" s="31"/>
      <c r="E66" s="6"/>
      <c r="F66" s="5"/>
      <c r="G66" s="7"/>
      <c r="H66" s="5"/>
      <c r="I66" s="8"/>
      <c r="J66" s="8"/>
      <c r="K66" s="9" t="str">
        <f t="shared" si="2"/>
        <v/>
      </c>
      <c r="L66" s="10">
        <f t="shared" si="4"/>
        <v>0</v>
      </c>
      <c r="M66" s="11"/>
      <c r="N66" s="12">
        <f t="shared" si="3"/>
        <v>0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</row>
    <row r="67" spans="1:40" x14ac:dyDescent="0.25">
      <c r="A67" s="26"/>
      <c r="B67" s="27"/>
      <c r="C67" s="28"/>
      <c r="D67" s="32"/>
      <c r="E67" s="20"/>
      <c r="F67" s="15"/>
      <c r="G67" s="21"/>
      <c r="H67" s="17"/>
      <c r="I67" s="29"/>
      <c r="J67" s="29"/>
      <c r="K67" s="23" t="str">
        <f t="shared" si="2"/>
        <v/>
      </c>
      <c r="L67" s="10">
        <f t="shared" si="4"/>
        <v>0</v>
      </c>
      <c r="M67" s="30"/>
      <c r="N67" s="12">
        <f t="shared" si="3"/>
        <v>0</v>
      </c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28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ref="L74:L137" si="5">M73</f>
        <v>0</v>
      </c>
      <c r="M74" s="30"/>
      <c r="N74" s="12">
        <f t="shared" si="3"/>
        <v>0</v>
      </c>
    </row>
    <row r="75" spans="1:40" s="33" customFormat="1" x14ac:dyDescent="0.25">
      <c r="A75" s="18"/>
      <c r="B75" s="19"/>
      <c r="C75" s="15"/>
      <c r="D75" s="15"/>
      <c r="E75" s="20"/>
      <c r="F75" s="15"/>
      <c r="G75" s="21"/>
      <c r="H75" s="15"/>
      <c r="I75" s="22"/>
      <c r="J75" s="22"/>
      <c r="K75" s="23" t="str">
        <f t="shared" si="2"/>
        <v/>
      </c>
      <c r="L75" s="10">
        <f t="shared" si="5"/>
        <v>0</v>
      </c>
      <c r="M75" s="24"/>
      <c r="N75" s="12">
        <f t="shared" si="3"/>
        <v>0</v>
      </c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</row>
    <row r="76" spans="1:40" s="33" customFormat="1" x14ac:dyDescent="0.25">
      <c r="A76" s="18"/>
      <c r="B76" s="19"/>
      <c r="C76" s="15"/>
      <c r="D76" s="36"/>
      <c r="E76" s="20"/>
      <c r="F76" s="15"/>
      <c r="G76" s="21"/>
      <c r="H76" s="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</row>
    <row r="77" spans="1:40" x14ac:dyDescent="0.25">
      <c r="A77" s="26"/>
      <c r="B77" s="27"/>
      <c r="C77" s="28"/>
      <c r="D77" s="32"/>
      <c r="E77" s="20"/>
      <c r="F77" s="15"/>
      <c r="G77" s="21"/>
      <c r="H77" s="28"/>
      <c r="I77" s="29"/>
      <c r="J77" s="29"/>
      <c r="K77" s="23"/>
      <c r="L77" s="10">
        <f t="shared" si="5"/>
        <v>0</v>
      </c>
      <c r="M77" s="30"/>
      <c r="N77" s="12">
        <f t="shared" si="3"/>
        <v>0</v>
      </c>
    </row>
    <row r="78" spans="1:40" x14ac:dyDescent="0.25">
      <c r="A78" s="26"/>
      <c r="B78" s="27"/>
      <c r="C78" s="28"/>
      <c r="D78" s="28"/>
      <c r="E78" s="20"/>
      <c r="F78" s="15"/>
      <c r="G78" s="21"/>
      <c r="H78" s="17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28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32"/>
      <c r="E80" s="20"/>
      <c r="F80" s="15"/>
      <c r="G80" s="21"/>
      <c r="H80" s="17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34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28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37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28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ref="N85:N148" si="6">M85-L85</f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si="6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3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9"/>
      <c r="E94" s="40"/>
      <c r="F94" s="15"/>
      <c r="G94" s="21"/>
      <c r="H94" s="2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28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32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28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4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32"/>
      <c r="E103" s="2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28"/>
      <c r="E104" s="40"/>
      <c r="F104" s="15"/>
      <c r="G104" s="41"/>
      <c r="H104" s="42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20"/>
      <c r="F105" s="15"/>
      <c r="G105" s="21"/>
      <c r="H105" s="28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32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28"/>
      <c r="E109" s="4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28"/>
      <c r="E112" s="4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9"/>
      <c r="E116" s="4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28"/>
      <c r="E117" s="2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32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32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28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28"/>
      <c r="E130" s="21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0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32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28"/>
      <c r="E136" s="20"/>
      <c r="F136" s="15"/>
      <c r="G136" s="21"/>
      <c r="H136" s="43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ref="L138:L201" si="7">M137</f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28"/>
      <c r="E139" s="20"/>
      <c r="F139" s="15"/>
      <c r="G139" s="21"/>
      <c r="H139" s="38"/>
      <c r="I139" s="29"/>
      <c r="J139" s="29"/>
      <c r="K139" s="23"/>
      <c r="L139" s="10">
        <f t="shared" si="7"/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28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17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28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ref="N149:N212" si="8">M149-L149</f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17"/>
      <c r="I150" s="29"/>
      <c r="J150" s="29"/>
      <c r="K150" s="23"/>
      <c r="L150" s="10">
        <f t="shared" si="7"/>
        <v>0</v>
      </c>
      <c r="M150" s="30"/>
      <c r="N150" s="12">
        <f t="shared" si="8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17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44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28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s="33" customFormat="1" x14ac:dyDescent="0.25">
      <c r="A156" s="45"/>
      <c r="B156" s="46"/>
      <c r="C156" s="47"/>
      <c r="D156" s="48"/>
      <c r="E156" s="20"/>
      <c r="F156" s="47"/>
      <c r="G156" s="21"/>
      <c r="H156" s="47"/>
      <c r="I156" s="49"/>
      <c r="J156" s="49"/>
      <c r="K156" s="23"/>
      <c r="L156" s="10">
        <f t="shared" si="7"/>
        <v>0</v>
      </c>
      <c r="M156" s="50"/>
      <c r="N156" s="12">
        <f t="shared" si="8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7"/>
        <v>0</v>
      </c>
      <c r="M157" s="3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42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17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28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44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s="33" customFormat="1" x14ac:dyDescent="0.25">
      <c r="A163" s="45"/>
      <c r="B163" s="46"/>
      <c r="C163" s="47"/>
      <c r="D163" s="48"/>
      <c r="E163" s="20"/>
      <c r="F163" s="47"/>
      <c r="G163" s="21"/>
      <c r="H163" s="47"/>
      <c r="I163" s="49"/>
      <c r="J163" s="49"/>
      <c r="K163" s="23"/>
      <c r="L163" s="10">
        <f t="shared" si="7"/>
        <v>0</v>
      </c>
      <c r="M163" s="50"/>
      <c r="N163" s="12">
        <f t="shared" si="8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43"/>
      <c r="I164" s="29"/>
      <c r="J164" s="29"/>
      <c r="K164" s="23"/>
      <c r="L164" s="10">
        <f t="shared" si="7"/>
        <v>0</v>
      </c>
      <c r="M164" s="3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17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28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28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17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28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28"/>
      <c r="E174" s="20"/>
      <c r="F174" s="15"/>
      <c r="G174" s="21"/>
      <c r="H174" s="17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32"/>
      <c r="E176" s="20"/>
      <c r="F176" s="15"/>
      <c r="G176" s="21"/>
      <c r="H176" s="28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17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43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28"/>
      <c r="G182" s="21"/>
      <c r="H182" s="28"/>
      <c r="I182" s="29"/>
      <c r="J182" s="29"/>
      <c r="K182" s="23"/>
      <c r="L182" s="10">
        <f t="shared" si="7"/>
        <v>0</v>
      </c>
      <c r="M182" s="51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28"/>
      <c r="I183" s="29"/>
      <c r="J183" s="29"/>
      <c r="K183" s="23"/>
      <c r="L183" s="10">
        <f t="shared" si="7"/>
        <v>0</v>
      </c>
      <c r="M183" s="30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17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28"/>
      <c r="G187" s="21"/>
      <c r="H187" s="17"/>
      <c r="I187" s="29"/>
      <c r="J187" s="29"/>
      <c r="K187" s="23"/>
      <c r="L187" s="10">
        <f t="shared" si="7"/>
        <v>0</v>
      </c>
      <c r="M187" s="51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28"/>
      <c r="I188" s="29"/>
      <c r="J188" s="29"/>
      <c r="K188" s="23"/>
      <c r="L188" s="10">
        <f t="shared" si="7"/>
        <v>0</v>
      </c>
      <c r="M188" s="30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17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32"/>
      <c r="E191" s="20"/>
      <c r="F191" s="28"/>
      <c r="G191" s="21"/>
      <c r="H191" s="52"/>
      <c r="I191" s="29"/>
      <c r="J191" s="29"/>
      <c r="K191" s="23"/>
      <c r="L191" s="10">
        <f t="shared" si="7"/>
        <v>0</v>
      </c>
      <c r="M191" s="51"/>
      <c r="N191" s="12">
        <f t="shared" si="8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17"/>
      <c r="I192" s="29"/>
      <c r="J192" s="29"/>
      <c r="K192" s="23"/>
      <c r="L192" s="10">
        <f t="shared" si="7"/>
        <v>0</v>
      </c>
      <c r="M192" s="30"/>
      <c r="N192" s="12">
        <f t="shared" si="8"/>
        <v>0</v>
      </c>
    </row>
    <row r="193" spans="1:14" x14ac:dyDescent="0.25">
      <c r="A193" s="26"/>
      <c r="B193" s="27"/>
      <c r="C193" s="28"/>
      <c r="D193" s="32"/>
      <c r="E193" s="20"/>
      <c r="F193" s="15"/>
      <c r="G193" s="21"/>
      <c r="H193" s="28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42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28"/>
      <c r="G196" s="21"/>
      <c r="H196" s="28"/>
      <c r="I196" s="29"/>
      <c r="J196" s="29"/>
      <c r="K196" s="23"/>
      <c r="L196" s="10">
        <f t="shared" si="7"/>
        <v>0</v>
      </c>
      <c r="M196" s="51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17"/>
      <c r="I197" s="29"/>
      <c r="J197" s="29"/>
      <c r="K197" s="23"/>
      <c r="L197" s="10">
        <f t="shared" si="7"/>
        <v>0</v>
      </c>
      <c r="M197" s="30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28"/>
      <c r="G198" s="21"/>
      <c r="H198" s="17"/>
      <c r="I198" s="29"/>
      <c r="J198" s="29"/>
      <c r="K198" s="23"/>
      <c r="L198" s="10">
        <f t="shared" si="7"/>
        <v>0</v>
      </c>
      <c r="M198" s="51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15"/>
      <c r="G199" s="21"/>
      <c r="H199" s="28"/>
      <c r="I199" s="29"/>
      <c r="J199" s="29"/>
      <c r="K199" s="23"/>
      <c r="L199" s="10">
        <f t="shared" si="7"/>
        <v>0</v>
      </c>
      <c r="M199" s="30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42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28"/>
      <c r="E201" s="20"/>
      <c r="F201" s="15"/>
      <c r="G201" s="21"/>
      <c r="H201" s="28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ref="L202:L265" si="9">M201</f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32"/>
      <c r="E203" s="20"/>
      <c r="F203" s="15"/>
      <c r="G203" s="21"/>
      <c r="H203" s="28"/>
      <c r="I203" s="29"/>
      <c r="J203" s="29"/>
      <c r="K203" s="23"/>
      <c r="L203" s="10">
        <f t="shared" si="9"/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17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28"/>
      <c r="G206" s="21"/>
      <c r="H206" s="28"/>
      <c r="I206" s="29"/>
      <c r="J206" s="29"/>
      <c r="K206" s="23"/>
      <c r="L206" s="10">
        <f t="shared" si="9"/>
        <v>0</v>
      </c>
      <c r="M206" s="51"/>
      <c r="N206" s="12">
        <f t="shared" si="8"/>
        <v>0</v>
      </c>
    </row>
    <row r="207" spans="1:14" x14ac:dyDescent="0.25">
      <c r="A207" s="26"/>
      <c r="B207" s="27"/>
      <c r="C207" s="28"/>
      <c r="D207" s="32"/>
      <c r="E207" s="20"/>
      <c r="F207" s="15"/>
      <c r="G207" s="21"/>
      <c r="H207" s="17"/>
      <c r="I207" s="29"/>
      <c r="J207" s="29"/>
      <c r="K207" s="23"/>
      <c r="L207" s="10">
        <f t="shared" si="9"/>
        <v>0</v>
      </c>
      <c r="M207" s="30"/>
      <c r="N207" s="12">
        <f t="shared" si="8"/>
        <v>0</v>
      </c>
    </row>
    <row r="208" spans="1:14" x14ac:dyDescent="0.25">
      <c r="A208" s="26"/>
      <c r="B208" s="27"/>
      <c r="C208" s="28"/>
      <c r="D208" s="28"/>
      <c r="E208" s="20"/>
      <c r="F208" s="15"/>
      <c r="G208" s="21"/>
      <c r="H208" s="52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17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52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17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43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17"/>
      <c r="I213" s="29"/>
      <c r="J213" s="29"/>
      <c r="K213" s="23"/>
      <c r="L213" s="10">
        <f t="shared" si="9"/>
        <v>0</v>
      </c>
      <c r="M213" s="30"/>
      <c r="N213" s="12">
        <f t="shared" ref="N213:N276" si="10">M213-L213</f>
        <v>0</v>
      </c>
    </row>
    <row r="214" spans="1:14" x14ac:dyDescent="0.25">
      <c r="A214" s="26"/>
      <c r="B214" s="27"/>
      <c r="C214" s="28"/>
      <c r="D214" s="32"/>
      <c r="E214" s="20"/>
      <c r="F214" s="15"/>
      <c r="G214" s="21"/>
      <c r="H214" s="28"/>
      <c r="I214" s="29"/>
      <c r="J214" s="29"/>
      <c r="K214" s="23"/>
      <c r="L214" s="10">
        <f t="shared" si="9"/>
        <v>0</v>
      </c>
      <c r="M214" s="30"/>
      <c r="N214" s="12">
        <f t="shared" si="10"/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17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28"/>
      <c r="E216" s="20"/>
      <c r="F216" s="15"/>
      <c r="G216" s="21"/>
      <c r="H216" s="28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s="25" customFormat="1" x14ac:dyDescent="0.25">
      <c r="A217" s="18"/>
      <c r="B217" s="19"/>
      <c r="C217" s="15"/>
      <c r="D217" s="15"/>
      <c r="E217" s="20"/>
      <c r="F217" s="15"/>
      <c r="G217" s="21"/>
      <c r="H217" s="5"/>
      <c r="I217" s="22"/>
      <c r="J217" s="22"/>
      <c r="K217" s="23"/>
      <c r="L217" s="10">
        <f t="shared" si="9"/>
        <v>0</v>
      </c>
      <c r="M217" s="24"/>
      <c r="N217" s="12">
        <f t="shared" si="10"/>
        <v>0</v>
      </c>
    </row>
    <row r="218" spans="1:14" x14ac:dyDescent="0.25">
      <c r="A218" s="26"/>
      <c r="B218" s="27"/>
      <c r="C218" s="28"/>
      <c r="D218" s="28"/>
      <c r="E218" s="20"/>
      <c r="F218" s="28"/>
      <c r="G218" s="21"/>
      <c r="H218" s="28"/>
      <c r="I218" s="29"/>
      <c r="J218" s="29"/>
      <c r="K218" s="23"/>
      <c r="L218" s="10">
        <f t="shared" si="9"/>
        <v>0</v>
      </c>
      <c r="M218" s="51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17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15"/>
      <c r="G220" s="21"/>
      <c r="H220" s="28"/>
      <c r="I220" s="29"/>
      <c r="J220" s="29"/>
      <c r="K220" s="23"/>
      <c r="L220" s="10">
        <f t="shared" si="9"/>
        <v>0</v>
      </c>
      <c r="M220" s="30"/>
      <c r="N220" s="12">
        <f t="shared" si="10"/>
        <v>0</v>
      </c>
    </row>
    <row r="221" spans="1:14" x14ac:dyDescent="0.25">
      <c r="A221" s="26"/>
      <c r="B221" s="27"/>
      <c r="C221" s="28"/>
      <c r="D221" s="32"/>
      <c r="E221" s="20"/>
      <c r="F221" s="15"/>
      <c r="G221" s="21"/>
      <c r="H221" s="17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28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44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32"/>
      <c r="E225" s="20"/>
      <c r="F225" s="15"/>
      <c r="G225" s="21"/>
      <c r="H225" s="28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28"/>
      <c r="E226" s="20"/>
      <c r="F226" s="28"/>
      <c r="G226" s="21"/>
      <c r="H226" s="17"/>
      <c r="I226" s="29"/>
      <c r="J226" s="29"/>
      <c r="K226" s="23"/>
      <c r="L226" s="10">
        <f t="shared" si="9"/>
        <v>0</v>
      </c>
      <c r="M226" s="51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15"/>
      <c r="G228" s="21"/>
      <c r="H228" s="28"/>
      <c r="I228" s="29"/>
      <c r="J228" s="29"/>
      <c r="K228" s="23"/>
      <c r="L228" s="10">
        <f t="shared" si="9"/>
        <v>0</v>
      </c>
      <c r="M228" s="30"/>
      <c r="N228" s="12">
        <f t="shared" si="10"/>
        <v>0</v>
      </c>
    </row>
    <row r="229" spans="1:14" x14ac:dyDescent="0.25">
      <c r="A229" s="26"/>
      <c r="B229" s="27"/>
      <c r="C229" s="28"/>
      <c r="D229" s="32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28"/>
      <c r="G230" s="53"/>
      <c r="H230" s="28"/>
      <c r="I230" s="29"/>
      <c r="J230" s="29"/>
      <c r="K230" s="23"/>
      <c r="L230" s="10">
        <f t="shared" si="9"/>
        <v>0</v>
      </c>
      <c r="M230" s="54"/>
      <c r="N230" s="12">
        <f t="shared" si="10"/>
        <v>0</v>
      </c>
    </row>
    <row r="231" spans="1:14" x14ac:dyDescent="0.25">
      <c r="A231" s="26"/>
      <c r="B231" s="27"/>
      <c r="C231" s="28"/>
      <c r="D231" s="28"/>
      <c r="E231" s="20"/>
      <c r="F231" s="15"/>
      <c r="G231" s="21"/>
      <c r="H231" s="34"/>
      <c r="I231" s="29"/>
      <c r="J231" s="29"/>
      <c r="K231" s="23"/>
      <c r="L231" s="10">
        <f t="shared" si="9"/>
        <v>0</v>
      </c>
      <c r="M231" s="30"/>
      <c r="N231" s="12">
        <f t="shared" si="10"/>
        <v>0</v>
      </c>
    </row>
    <row r="232" spans="1:14" x14ac:dyDescent="0.25">
      <c r="A232" s="26"/>
      <c r="B232" s="27"/>
      <c r="C232" s="28"/>
      <c r="D232" s="32"/>
      <c r="E232" s="20"/>
      <c r="F232" s="28"/>
      <c r="G232" s="21"/>
      <c r="H232" s="17"/>
      <c r="I232" s="29"/>
      <c r="J232" s="29"/>
      <c r="K232" s="23"/>
      <c r="L232" s="10">
        <f t="shared" si="9"/>
        <v>0</v>
      </c>
      <c r="M232" s="51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15"/>
      <c r="G233" s="21"/>
      <c r="H233" s="17"/>
      <c r="I233" s="29"/>
      <c r="J233" s="29"/>
      <c r="K233" s="23"/>
      <c r="L233" s="10">
        <f t="shared" si="9"/>
        <v>0</v>
      </c>
      <c r="M233" s="30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28"/>
      <c r="G234" s="21"/>
      <c r="H234" s="28"/>
      <c r="I234" s="29"/>
      <c r="J234" s="29"/>
      <c r="K234" s="23"/>
      <c r="L234" s="10">
        <f t="shared" si="9"/>
        <v>0</v>
      </c>
      <c r="M234" s="51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15"/>
      <c r="G235" s="21"/>
      <c r="H235" s="34"/>
      <c r="I235" s="29"/>
      <c r="J235" s="29"/>
      <c r="K235" s="23"/>
      <c r="L235" s="10">
        <f t="shared" si="9"/>
        <v>0</v>
      </c>
      <c r="M235" s="30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17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28"/>
      <c r="E237" s="20"/>
      <c r="F237" s="15"/>
      <c r="G237" s="21"/>
      <c r="H237" s="28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32"/>
      <c r="E239" s="20"/>
      <c r="F239" s="28"/>
      <c r="G239" s="21"/>
      <c r="H239" s="17"/>
      <c r="I239" s="29"/>
      <c r="J239" s="29"/>
      <c r="K239" s="23"/>
      <c r="L239" s="10">
        <f t="shared" si="9"/>
        <v>0</v>
      </c>
      <c r="M239" s="51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15"/>
      <c r="G241" s="21"/>
      <c r="H241" s="44"/>
      <c r="I241" s="29"/>
      <c r="J241" s="29"/>
      <c r="K241" s="23"/>
      <c r="L241" s="10">
        <f t="shared" si="9"/>
        <v>0</v>
      </c>
      <c r="M241" s="30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28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17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6"/>
      <c r="E245" s="20"/>
      <c r="F245" s="15"/>
      <c r="G245" s="21"/>
      <c r="H245" s="28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2"/>
      <c r="E246" s="20"/>
      <c r="F246" s="28"/>
      <c r="G246" s="21"/>
      <c r="H246" s="28"/>
      <c r="I246" s="29"/>
      <c r="J246" s="29"/>
      <c r="K246" s="23"/>
      <c r="L246" s="10">
        <f t="shared" si="9"/>
        <v>0</v>
      </c>
      <c r="M246" s="51"/>
      <c r="N246" s="12">
        <f t="shared" si="10"/>
        <v>0</v>
      </c>
    </row>
    <row r="247" spans="1:14" x14ac:dyDescent="0.25">
      <c r="A247" s="26"/>
      <c r="B247" s="27"/>
      <c r="C247" s="28"/>
      <c r="D247" s="28"/>
      <c r="E247" s="20"/>
      <c r="F247" s="15"/>
      <c r="G247" s="21"/>
      <c r="H247" s="28"/>
      <c r="I247" s="29"/>
      <c r="J247" s="29"/>
      <c r="K247" s="23"/>
      <c r="L247" s="10">
        <f t="shared" si="9"/>
        <v>0</v>
      </c>
      <c r="M247" s="30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17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28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32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17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28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32"/>
      <c r="E253" s="20"/>
      <c r="F253" s="28"/>
      <c r="G253" s="21"/>
      <c r="H253" s="17"/>
      <c r="I253" s="29"/>
      <c r="J253" s="29"/>
      <c r="K253" s="55"/>
      <c r="L253" s="10">
        <f t="shared" si="9"/>
        <v>0</v>
      </c>
      <c r="M253" s="51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15"/>
      <c r="G254" s="21"/>
      <c r="H254" s="17"/>
      <c r="I254" s="29"/>
      <c r="J254" s="29"/>
      <c r="K254" s="23"/>
      <c r="L254" s="10">
        <f t="shared" si="9"/>
        <v>0</v>
      </c>
      <c r="M254" s="30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28"/>
      <c r="G255" s="21"/>
      <c r="H255" s="28"/>
      <c r="I255" s="29"/>
      <c r="J255" s="29"/>
      <c r="K255" s="55"/>
      <c r="L255" s="10">
        <f t="shared" si="9"/>
        <v>0</v>
      </c>
      <c r="M255" s="51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15"/>
      <c r="G256" s="21"/>
      <c r="H256" s="17"/>
      <c r="I256" s="29"/>
      <c r="J256" s="29"/>
      <c r="K256" s="23"/>
      <c r="L256" s="10">
        <f t="shared" si="9"/>
        <v>0</v>
      </c>
      <c r="M256" s="30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28"/>
      <c r="E259" s="20"/>
      <c r="F259" s="15"/>
      <c r="G259" s="21"/>
      <c r="H259" s="42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36"/>
      <c r="E260" s="20"/>
      <c r="F260" s="15"/>
      <c r="G260" s="21"/>
      <c r="H260" s="28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2"/>
      <c r="E261" s="20"/>
      <c r="F261" s="28"/>
      <c r="G261" s="21"/>
      <c r="H261" s="28"/>
      <c r="I261" s="29"/>
      <c r="J261" s="29"/>
      <c r="K261" s="55"/>
      <c r="L261" s="10">
        <f t="shared" si="9"/>
        <v>0</v>
      </c>
      <c r="M261" s="51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15"/>
      <c r="G262" s="21"/>
      <c r="H262" s="28"/>
      <c r="I262" s="29"/>
      <c r="J262" s="29"/>
      <c r="K262" s="23"/>
      <c r="L262" s="10">
        <f t="shared" si="9"/>
        <v>0</v>
      </c>
      <c r="M262" s="30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34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6"/>
      <c r="E265" s="20"/>
      <c r="F265" s="15"/>
      <c r="G265" s="21"/>
      <c r="H265" s="28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34"/>
      <c r="I266" s="29"/>
      <c r="J266" s="29"/>
      <c r="K266" s="23"/>
      <c r="L266" s="10">
        <f t="shared" ref="L266:L329" si="11">M265</f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28"/>
      <c r="I267" s="29"/>
      <c r="J267" s="29"/>
      <c r="K267" s="23"/>
      <c r="L267" s="10">
        <f t="shared" si="11"/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28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32"/>
      <c r="D270" s="32"/>
      <c r="E270" s="20"/>
      <c r="F270" s="28"/>
      <c r="G270" s="21"/>
      <c r="H270" s="34"/>
      <c r="I270" s="29"/>
      <c r="J270" s="29"/>
      <c r="K270" s="55"/>
      <c r="L270" s="10">
        <f t="shared" si="11"/>
        <v>0</v>
      </c>
      <c r="M270" s="51"/>
      <c r="N270" s="12">
        <f t="shared" si="10"/>
        <v>0</v>
      </c>
    </row>
    <row r="271" spans="1:14" x14ac:dyDescent="0.25">
      <c r="A271" s="26"/>
      <c r="B271" s="27"/>
      <c r="C271" s="28"/>
      <c r="D271" s="32"/>
      <c r="E271" s="20"/>
      <c r="F271" s="28"/>
      <c r="G271" s="21"/>
      <c r="H271" s="28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15"/>
      <c r="G272" s="21"/>
      <c r="H272" s="28"/>
      <c r="I272" s="29"/>
      <c r="J272" s="29"/>
      <c r="K272" s="23"/>
      <c r="L272" s="10">
        <f t="shared" si="11"/>
        <v>0</v>
      </c>
      <c r="M272" s="30"/>
      <c r="N272" s="12">
        <f t="shared" si="10"/>
        <v>0</v>
      </c>
    </row>
    <row r="273" spans="1:14" x14ac:dyDescent="0.25">
      <c r="A273" s="26"/>
      <c r="B273" s="27"/>
      <c r="C273" s="28"/>
      <c r="D273" s="28"/>
      <c r="E273" s="20"/>
      <c r="F273" s="15"/>
      <c r="G273" s="21"/>
      <c r="H273" s="34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32"/>
      <c r="E274" s="20"/>
      <c r="F274" s="28"/>
      <c r="G274" s="21"/>
      <c r="H274" s="28"/>
      <c r="I274" s="29"/>
      <c r="J274" s="29"/>
      <c r="K274" s="55"/>
      <c r="L274" s="10">
        <f t="shared" si="11"/>
        <v>0</v>
      </c>
      <c r="M274" s="51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15"/>
      <c r="G275" s="21"/>
      <c r="H275" s="28"/>
      <c r="I275" s="29"/>
      <c r="J275" s="29"/>
      <c r="K275" s="23"/>
      <c r="L275" s="10">
        <f t="shared" si="11"/>
        <v>0</v>
      </c>
      <c r="M275" s="30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28"/>
      <c r="G276" s="21"/>
      <c r="H276" s="34"/>
      <c r="I276" s="29"/>
      <c r="J276" s="29"/>
      <c r="K276" s="55"/>
      <c r="L276" s="10">
        <f t="shared" si="11"/>
        <v>0</v>
      </c>
      <c r="M276" s="51"/>
      <c r="N276" s="12">
        <f t="shared" si="10"/>
        <v>0</v>
      </c>
    </row>
    <row r="277" spans="1:14" x14ac:dyDescent="0.25">
      <c r="A277" s="26"/>
      <c r="B277" s="27"/>
      <c r="C277" s="28"/>
      <c r="D277" s="28"/>
      <c r="E277" s="20"/>
      <c r="F277" s="15"/>
      <c r="G277" s="21"/>
      <c r="H277" s="17"/>
      <c r="I277" s="29"/>
      <c r="J277" s="29"/>
      <c r="K277" s="23"/>
      <c r="L277" s="10">
        <f t="shared" si="11"/>
        <v>0</v>
      </c>
      <c r="M277" s="30"/>
      <c r="N277" s="12">
        <f t="shared" ref="N277:N340" si="12">M277-L277</f>
        <v>0</v>
      </c>
    </row>
    <row r="278" spans="1:14" x14ac:dyDescent="0.25">
      <c r="A278" s="26"/>
      <c r="B278" s="27"/>
      <c r="C278" s="28"/>
      <c r="D278" s="32"/>
      <c r="E278" s="20"/>
      <c r="F278" s="28"/>
      <c r="G278" s="21"/>
      <c r="H278" s="28"/>
      <c r="I278" s="29"/>
      <c r="J278" s="29"/>
      <c r="K278" s="55"/>
      <c r="L278" s="10">
        <f t="shared" si="11"/>
        <v>0</v>
      </c>
      <c r="M278" s="51"/>
      <c r="N278" s="12">
        <f t="shared" si="12"/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15"/>
      <c r="G281" s="21"/>
      <c r="H281" s="34"/>
      <c r="I281" s="29"/>
      <c r="J281" s="29"/>
      <c r="K281" s="23"/>
      <c r="L281" s="10">
        <f t="shared" si="11"/>
        <v>0</v>
      </c>
      <c r="M281" s="30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1"/>
        <v>0</v>
      </c>
      <c r="M282" s="51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17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28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56"/>
      <c r="F286" s="28"/>
      <c r="G286" s="21"/>
      <c r="H286" s="17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28"/>
      <c r="E287" s="20"/>
      <c r="F287" s="15"/>
      <c r="G287" s="21"/>
      <c r="H287" s="28"/>
      <c r="I287" s="29"/>
      <c r="J287" s="29"/>
      <c r="K287" s="23"/>
      <c r="L287" s="10">
        <f t="shared" si="11"/>
        <v>0</v>
      </c>
      <c r="M287" s="30"/>
      <c r="N287" s="12">
        <f t="shared" si="12"/>
        <v>0</v>
      </c>
    </row>
    <row r="288" spans="1:14" x14ac:dyDescent="0.25">
      <c r="A288" s="26"/>
      <c r="B288" s="27"/>
      <c r="C288" s="28"/>
      <c r="D288" s="32"/>
      <c r="E288" s="20"/>
      <c r="F288" s="28"/>
      <c r="G288" s="21"/>
      <c r="H288" s="34"/>
      <c r="I288" s="29"/>
      <c r="J288" s="29"/>
      <c r="K288" s="55"/>
      <c r="L288" s="10">
        <f t="shared" si="11"/>
        <v>0</v>
      </c>
      <c r="M288" s="51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57"/>
      <c r="F289" s="28"/>
      <c r="G289" s="21"/>
      <c r="H289" s="28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20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15"/>
      <c r="G291" s="21"/>
      <c r="H291" s="17"/>
      <c r="I291" s="29"/>
      <c r="J291" s="29"/>
      <c r="K291" s="23"/>
      <c r="L291" s="10">
        <f t="shared" si="11"/>
        <v>0</v>
      </c>
      <c r="M291" s="30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34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28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28"/>
      <c r="G294" s="21"/>
      <c r="H294" s="17"/>
      <c r="I294" s="29"/>
      <c r="J294" s="29"/>
      <c r="K294" s="55"/>
      <c r="L294" s="10">
        <f t="shared" si="11"/>
        <v>0</v>
      </c>
      <c r="M294" s="51"/>
      <c r="N294" s="12">
        <f t="shared" si="12"/>
        <v>0</v>
      </c>
    </row>
    <row r="295" spans="1:14" x14ac:dyDescent="0.25">
      <c r="A295" s="26"/>
      <c r="B295" s="27"/>
      <c r="C295" s="28"/>
      <c r="D295" s="28"/>
      <c r="E295" s="20"/>
      <c r="F295" s="15"/>
      <c r="G295" s="21"/>
      <c r="H295" s="17"/>
      <c r="I295" s="29"/>
      <c r="J295" s="29"/>
      <c r="K295" s="23"/>
      <c r="L295" s="10">
        <f t="shared" si="11"/>
        <v>0</v>
      </c>
      <c r="M295" s="30"/>
      <c r="N295" s="12">
        <f t="shared" si="12"/>
        <v>0</v>
      </c>
    </row>
    <row r="296" spans="1:14" x14ac:dyDescent="0.25">
      <c r="A296" s="26"/>
      <c r="B296" s="27"/>
      <c r="C296" s="28"/>
      <c r="D296" s="32"/>
      <c r="E296" s="20"/>
      <c r="F296" s="15"/>
      <c r="G296" s="21"/>
      <c r="H296" s="28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1"/>
      <c r="H297" s="17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32"/>
      <c r="E298" s="20"/>
      <c r="F298" s="28"/>
      <c r="G298" s="21"/>
      <c r="H298" s="17"/>
      <c r="I298" s="29"/>
      <c r="J298" s="29"/>
      <c r="K298" s="55"/>
      <c r="L298" s="10">
        <f t="shared" si="11"/>
        <v>0</v>
      </c>
      <c r="M298" s="51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15"/>
      <c r="G299" s="21"/>
      <c r="H299" s="17"/>
      <c r="I299" s="29"/>
      <c r="J299" s="29"/>
      <c r="K299" s="23"/>
      <c r="L299" s="10">
        <f t="shared" si="11"/>
        <v>0</v>
      </c>
      <c r="M299" s="30"/>
      <c r="N299" s="12">
        <f t="shared" si="12"/>
        <v>0</v>
      </c>
    </row>
    <row r="300" spans="1:14" x14ac:dyDescent="0.25">
      <c r="A300" s="26"/>
      <c r="B300" s="27"/>
      <c r="C300" s="28"/>
      <c r="D300" s="28"/>
      <c r="E300" s="20"/>
      <c r="F300" s="15"/>
      <c r="G300" s="21"/>
      <c r="H300" s="43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32"/>
      <c r="E301" s="20"/>
      <c r="F301" s="15"/>
      <c r="G301" s="21"/>
      <c r="H301" s="28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17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32"/>
      <c r="D304" s="32"/>
      <c r="E304" s="20"/>
      <c r="F304" s="28"/>
      <c r="G304" s="21"/>
      <c r="H304" s="28"/>
      <c r="I304" s="29"/>
      <c r="J304" s="29"/>
      <c r="K304" s="55"/>
      <c r="L304" s="10">
        <f t="shared" si="11"/>
        <v>0</v>
      </c>
      <c r="M304" s="51"/>
      <c r="N304" s="12">
        <f t="shared" si="12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17"/>
      <c r="I305" s="29"/>
      <c r="J305" s="29"/>
      <c r="K305" s="23"/>
      <c r="L305" s="10">
        <f t="shared" si="11"/>
        <v>0</v>
      </c>
      <c r="M305" s="30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28"/>
      <c r="I306" s="29"/>
      <c r="J306" s="29"/>
      <c r="K306" s="55"/>
      <c r="L306" s="10">
        <f t="shared" si="11"/>
        <v>0</v>
      </c>
      <c r="M306" s="54"/>
      <c r="N306" s="12">
        <f t="shared" si="12"/>
        <v>0</v>
      </c>
    </row>
    <row r="307" spans="1:14" x14ac:dyDescent="0.25">
      <c r="A307" s="26"/>
      <c r="B307" s="27"/>
      <c r="C307" s="28"/>
      <c r="D307" s="28"/>
      <c r="E307" s="20"/>
      <c r="F307" s="15"/>
      <c r="G307" s="21"/>
      <c r="H307" s="17"/>
      <c r="I307" s="29"/>
      <c r="J307" s="29"/>
      <c r="K307" s="23"/>
      <c r="L307" s="10">
        <f t="shared" si="11"/>
        <v>0</v>
      </c>
      <c r="M307" s="30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28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32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28"/>
      <c r="E310" s="20"/>
      <c r="F310" s="28"/>
      <c r="G310" s="21"/>
      <c r="H310" s="28"/>
      <c r="I310" s="29"/>
      <c r="J310" s="29"/>
      <c r="K310" s="55"/>
      <c r="L310" s="10">
        <f t="shared" si="11"/>
        <v>0</v>
      </c>
      <c r="M310" s="51"/>
      <c r="N310" s="12">
        <f t="shared" si="12"/>
        <v>0</v>
      </c>
    </row>
    <row r="311" spans="1:14" x14ac:dyDescent="0.25">
      <c r="A311" s="26"/>
      <c r="B311" s="27"/>
      <c r="C311" s="28"/>
      <c r="D311" s="32"/>
      <c r="E311" s="20"/>
      <c r="F311" s="15"/>
      <c r="G311" s="21"/>
      <c r="H311" s="28"/>
      <c r="I311" s="29"/>
      <c r="J311" s="29"/>
      <c r="K311" s="23"/>
      <c r="L311" s="10">
        <f t="shared" si="11"/>
        <v>0</v>
      </c>
      <c r="M311" s="30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ref="L330:L393" si="13">M329</f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 t="str">
        <f>IF(D331="","",VLOOKUP(D331,[1]SOLICITANTE!B$3:K$85,10))</f>
        <v/>
      </c>
      <c r="F331" s="15"/>
      <c r="G331" s="21"/>
      <c r="H331" s="28"/>
      <c r="I331" s="29"/>
      <c r="J331" s="29"/>
      <c r="K331" s="23" t="str">
        <f t="shared" ref="K331:K394" si="14">IF(I331="","",IF(J331="","",J331-I331))</f>
        <v/>
      </c>
      <c r="L331" s="10">
        <f t="shared" si="13"/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si="14"/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ref="N341:N354" si="15">M341-L341</f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si="15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 t="str">
        <f t="shared" ref="N355:N418" si="16">IF(M355=0,"",M355-L355)</f>
        <v/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si="16"/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ref="L394:L457" si="17">M393</f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ref="K395:K458" si="18">IF(I395="","",IF(J395="","",J395-I395))</f>
        <v/>
      </c>
      <c r="L395" s="10">
        <f t="shared" si="17"/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8"/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ref="N419:N482" si="19">IF(M419=0,"",M419-L419)</f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si="19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ref="L458:L491" si="20">M457</f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ref="K459:K491" si="21">IF(I459="","",IF(J459="","",J459-I459))</f>
        <v/>
      </c>
      <c r="L459" s="10">
        <f t="shared" si="20"/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21"/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ref="N483:N491" si="22">IF(M483=0,"",M483-L483)</f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si="22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7 D96:D97 D109 D112 D117 D119 D122 D131 D100:D101 D171 D174:D175 D189 C206:D206 D208:D213 D78:D79 C30:D30 D177:D179 D181:D183 D186:D187 D192 D201 D204 D44:D47 D217:D220 D222 D224 D249 D226:D228 D231 D237:D238 D247 D252 D259 D269 D273 D277 D295 D287 D300 C271:C303 D307:D308 D310 C207:C269 C305:C491 C31:C48 D56 D72:D75 C50:C205 C22:D22 C25:C29 D32:D37 C24:D24 D10:D16 D18:D20 C10:C21 C23 D26:D28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2026-05-20T17:16:30Z</cp:lastPrinted>
  <dcterms:created xsi:type="dcterms:W3CDTF">2023-09-21T15:51:37Z</dcterms:created>
  <dcterms:modified xsi:type="dcterms:W3CDTF">2026-05-20T19:48:47Z</dcterms:modified>
</cp:coreProperties>
</file>