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CP 2153\"/>
    </mc:Choice>
  </mc:AlternateContent>
  <xr:revisionPtr revIDLastSave="0" documentId="8_{C9E9ED63-DF37-4754-8909-99C8476EDB98}" xr6:coauthVersionLast="47" xr6:coauthVersionMax="47" xr10:uidLastSave="{00000000-0000-0000-0000-000000000000}"/>
  <bookViews>
    <workbookView xWindow="-120" yWindow="-120" windowWidth="29040" windowHeight="15840" xr2:uid="{7025D501-378C-4E07-A13B-9CDEC443B83E}"/>
  </bookViews>
  <sheets>
    <sheet name="Planilha1" sheetId="1" r:id="rId1"/>
  </sheets>
  <externalReferences>
    <externalReference r:id="rId2"/>
  </externalReferences>
  <definedNames>
    <definedName name="_xlnm.Print_Area" localSheetId="0">Planilha1!$A$1:$O$26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N24" i="1" s="1"/>
  <c r="K24" i="1"/>
  <c r="N23" i="1"/>
  <c r="K23" i="1"/>
  <c r="L22" i="1"/>
  <c r="N22" i="1" s="1"/>
  <c r="K22" i="1"/>
  <c r="E22" i="1"/>
  <c r="L21" i="1"/>
  <c r="N21" i="1" s="1"/>
  <c r="K21" i="1"/>
  <c r="L20" i="1"/>
  <c r="N20" i="1" s="1"/>
  <c r="K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E14" i="1"/>
  <c r="L13" i="1"/>
  <c r="N13" i="1" s="1"/>
  <c r="K13" i="1"/>
  <c r="N12" i="1"/>
  <c r="L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<sst xmlns="http://schemas.openxmlformats.org/spreadsheetml/2006/main" count="112" uniqueCount="87">
  <si>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</si>
  <si>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</si>
  <si>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</si>
  <si>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</si>
  <si>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</si>
  <si>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</si>
  <si>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</si>
  <si>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VOYAGE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</si>
  <si>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</si>
  <si>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</si>
  <si>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</si>
  <si>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</si>
  <si>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</si>
  <si>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</si>
  <si>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</si>
  <si>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</si>
  <si>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</si>
  <si>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</si>
  <si>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</si>
  <si>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</si>
  <si>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</si>
  <si>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</si>
  <si>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</si>
  <si>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</si>
  <si>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Marcos Linhares</t>
  </si>
  <si>
    <t>Gabinete no. 22 - Pav VER - 2o. Andar</t>
  </si>
  <si>
    <t>VILA MIRIM</t>
  </si>
  <si>
    <t>Bairro Mirim</t>
  </si>
  <si>
    <t>Verificar buerios entupidos em via pública: Rua Osmar Antoniolli</t>
  </si>
  <si>
    <t>Angélica Maria dos Santos</t>
  </si>
  <si>
    <t>Vanessa Alessandra Bechilia</t>
  </si>
  <si>
    <t>FIN - Pav. ADM - 1º andar</t>
  </si>
  <si>
    <t>Levantamento de Processo Alvará dos Elevadores 2023/ Postagem de correspondência nos Correios (Forte)</t>
  </si>
  <si>
    <t xml:space="preserve">João Augusto Rios </t>
  </si>
  <si>
    <t>Nicole Fernandez</t>
  </si>
  <si>
    <t>BOQUEIRÃO</t>
  </si>
  <si>
    <t>Bairro Boqueirão</t>
  </si>
  <si>
    <t>Depósito valor relativo ao Pronto Pagamento na conta da CMPG</t>
  </si>
  <si>
    <t>Thales  Miletto Oliveira Silva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</si>
  <si>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10 -Pav. VER - 1° andar</t>
    </r>
  </si>
  <si>
    <t>Tupy</t>
  </si>
  <si>
    <t>Bairro Tupy</t>
  </si>
  <si>
    <t>Retirada do microondas do serviço de manutenção/ Sacar dinheiro referente ao Pronto Pagamento</t>
  </si>
  <si>
    <t>Sítio do Campo</t>
  </si>
  <si>
    <t>Bairro Sítio do Campo</t>
  </si>
  <si>
    <t>Abastecimento de veículo oficial</t>
  </si>
  <si>
    <t>Rosemar Amorim</t>
  </si>
  <si>
    <t>Gabinete da Presidência</t>
  </si>
  <si>
    <t>Paço Municipal</t>
  </si>
  <si>
    <t>Envio de ofícios à Prefeitura</t>
  </si>
  <si>
    <t>MOT - Pav. ADM - Térreo</t>
  </si>
  <si>
    <t>Anhanguera</t>
  </si>
  <si>
    <t>Bairro Anhanguera</t>
  </si>
  <si>
    <t>Lavagem de Veículo Oficial</t>
  </si>
  <si>
    <t>Setor Transportes</t>
  </si>
  <si>
    <t>Vila Mirim</t>
  </si>
  <si>
    <t>Oitiva com o Promotor Marlon Machado da Silva Fernandes ref. Inquérito Civil 14.0395.0001240/2022-1</t>
  </si>
  <si>
    <t>Eloy Robson Catão</t>
  </si>
  <si>
    <t>Gab. 19</t>
  </si>
  <si>
    <t>Reunião Secretaria de Urbanismo (Ambulantes)/ Entrega de Ofícios GPC-SG 01/23 à 45/23</t>
  </si>
  <si>
    <t>Emerson Camargo</t>
  </si>
  <si>
    <t>Gab. 06</t>
  </si>
  <si>
    <t xml:space="preserve">Quietude </t>
  </si>
  <si>
    <t>Bairro Quietude</t>
  </si>
  <si>
    <t>Reunião Guarda Municipal a fim de obter estatisticas da Operação verão 22/23</t>
  </si>
  <si>
    <t>TUDE BASTOS</t>
  </si>
  <si>
    <t>Bairro Tude Bastos</t>
  </si>
  <si>
    <t>Fiscalização USAFA Tude Bastos/ Reunião Fundo Solidariedade D. Maruca</t>
  </si>
  <si>
    <t>Sandro da Silva</t>
  </si>
  <si>
    <t>Gab. 13</t>
  </si>
  <si>
    <t>Melvi</t>
  </si>
  <si>
    <t>Bairro Melvi</t>
  </si>
  <si>
    <t>Fiscalizar denúncia de moradores sobre falta de medicamentos USAFA Melvi</t>
  </si>
  <si>
    <t>Marcos Linhares da Costa</t>
  </si>
  <si>
    <t>Ribeirópolis</t>
  </si>
  <si>
    <t>Bairro Ribeirópolos</t>
  </si>
  <si>
    <t>Verificar buracos em via pública: Rua Rocha Pombo</t>
  </si>
  <si>
    <t>André Ribeiro Matias</t>
  </si>
  <si>
    <t>Gab. 01</t>
  </si>
  <si>
    <t>Caiçara</t>
  </si>
  <si>
    <t>Bairro Caiçara</t>
  </si>
  <si>
    <t>Visita Institucional em institução privada de Ensino localizada no Caiçara para divulgação do Parlamento Jovem</t>
  </si>
  <si>
    <t xml:space="preserve">Ademir do Nascimento </t>
  </si>
  <si>
    <t>Gab. 17</t>
  </si>
  <si>
    <t>Samambaia</t>
  </si>
  <si>
    <t>Bairro Samanbaia</t>
  </si>
  <si>
    <t>Protocolar ofício Secretaria de Finanças/ Fiscalização USAFA Samambaia/ Fiscalizar buracos em via pública: Av. Cinthia Giufrida (Canto do Forte)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</si>
</sst>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5F70-5876-4436-B089-0DE15B755504}">
  <dimension ref="A1:N24"/>
  <sheetViews>
    <sheetView tabSelected="1" view="pageBreakPreview" zoomScale="60" zoomScaleNormal="100" workbookViewId="0">
      <selection activeCell="U13" sqref="U13"/>
    </sheetView>
  </sheetViews>
  <sheetFormatPr defaultRowHeight="15" x14ac:dyDescent="0.25"/>
  <cols>
    <col min="2" max="2" width="12.5703125" bestFit="1" customWidth="1"/>
    <col min="3" max="3" width="31.140625" bestFit="1" customWidth="1"/>
    <col min="4" max="4" width="48.140625" customWidth="1"/>
    <col min="5" max="5" width="41.85546875" bestFit="1" customWidth="1"/>
    <col min="6" max="6" width="26.140625" customWidth="1"/>
    <col min="7" max="7" width="24.42578125" bestFit="1" customWidth="1"/>
    <col min="8" max="8" width="35.140625" customWidth="1"/>
    <col min="9" max="9" width="12.5703125" customWidth="1"/>
    <col min="10" max="10" width="13.42578125" customWidth="1"/>
    <col min="11" max="11" width="10.5703125" customWidth="1"/>
    <col min="12" max="12" width="9.4257812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56455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44958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27</v>
      </c>
      <c r="H10" s="32" t="s">
        <v>28</v>
      </c>
      <c r="I10" s="33">
        <v>0.39583333333333331</v>
      </c>
      <c r="J10" s="33">
        <v>0.46527777777777773</v>
      </c>
      <c r="K10" s="34">
        <f t="shared" ref="K10:K24" si="0">IF(I10="","",IF(J10="","",J10-I10))</f>
        <v>6.944444444444442E-2</v>
      </c>
      <c r="L10" s="35">
        <v>86455</v>
      </c>
      <c r="M10" s="36">
        <v>86477</v>
      </c>
      <c r="N10" s="37">
        <f t="shared" ref="N10:N24" si="1">IF(M10=0,"",M10-L10)</f>
        <v>22</v>
      </c>
    </row>
    <row r="11" spans="1:14" ht="99.95" customHeight="1" x14ac:dyDescent="0.25">
      <c r="A11" s="26"/>
      <c r="B11" s="27">
        <v>44959</v>
      </c>
      <c r="C11" s="28" t="s">
        <v>29</v>
      </c>
      <c r="D11" s="28" t="s">
        <v>30</v>
      </c>
      <c r="E11" s="29" t="s">
        <v>31</v>
      </c>
      <c r="F11" s="30" t="s">
        <v>26</v>
      </c>
      <c r="G11" s="31" t="s">
        <v>27</v>
      </c>
      <c r="H11" s="32" t="s">
        <v>32</v>
      </c>
      <c r="I11" s="33">
        <v>0.41666666666666669</v>
      </c>
      <c r="J11" s="33">
        <v>0.50694444444444442</v>
      </c>
      <c r="K11" s="34">
        <f t="shared" si="0"/>
        <v>9.0277777777777735E-2</v>
      </c>
      <c r="L11" s="35">
        <v>86477</v>
      </c>
      <c r="M11" s="36">
        <v>86510</v>
      </c>
      <c r="N11" s="37">
        <f t="shared" si="1"/>
        <v>33</v>
      </c>
    </row>
    <row r="12" spans="1:14" ht="30" customHeight="1" x14ac:dyDescent="0.25">
      <c r="A12" s="26"/>
      <c r="B12" s="27">
        <v>44960</v>
      </c>
      <c r="C12" s="28" t="s">
        <v>33</v>
      </c>
      <c r="D12" s="38" t="s">
        <v>34</v>
      </c>
      <c r="E12" s="29" t="s">
        <v>31</v>
      </c>
      <c r="F12" s="30" t="s">
        <v>35</v>
      </c>
      <c r="G12" s="31" t="s">
        <v>36</v>
      </c>
      <c r="H12" s="39" t="s">
        <v>37</v>
      </c>
      <c r="I12" s="33">
        <v>0.63541666666666663</v>
      </c>
      <c r="J12" s="33">
        <v>0.65277777777777779</v>
      </c>
      <c r="K12" s="34">
        <f t="shared" si="0"/>
        <v>1.736111111111116E-2</v>
      </c>
      <c r="L12" s="35">
        <f t="shared" ref="L10:L24" si="2">M11</f>
        <v>86510</v>
      </c>
      <c r="M12" s="36">
        <v>86511</v>
      </c>
      <c r="N12" s="37">
        <f t="shared" si="1"/>
        <v>1</v>
      </c>
    </row>
    <row r="13" spans="1:14" ht="99.95" customHeight="1" x14ac:dyDescent="0.25">
      <c r="A13" s="26"/>
      <c r="B13" s="27">
        <v>44963</v>
      </c>
      <c r="C13" s="28" t="s">
        <v>29</v>
      </c>
      <c r="D13" s="38" t="s">
        <v>38</v>
      </c>
      <c r="E13" s="29" t="s">
        <v>39</v>
      </c>
      <c r="F13" s="30" t="s">
        <v>40</v>
      </c>
      <c r="G13" s="31" t="s">
        <v>41</v>
      </c>
      <c r="H13" s="32" t="s">
        <v>42</v>
      </c>
      <c r="I13" s="33">
        <v>0.4375</v>
      </c>
      <c r="J13" s="33">
        <v>0.46527777777777773</v>
      </c>
      <c r="K13" s="34">
        <f t="shared" si="0"/>
        <v>2.7777777777777735E-2</v>
      </c>
      <c r="L13" s="35">
        <f t="shared" si="2"/>
        <v>86511</v>
      </c>
      <c r="M13" s="36">
        <v>86526</v>
      </c>
      <c r="N13" s="37">
        <f t="shared" si="1"/>
        <v>15</v>
      </c>
    </row>
    <row r="14" spans="1:14" ht="30" customHeight="1" x14ac:dyDescent="0.25">
      <c r="A14" s="26"/>
      <c r="B14" s="27">
        <v>44963</v>
      </c>
      <c r="C14" s="28" t="s">
        <v>29</v>
      </c>
      <c r="D14" s="28" t="s">
        <v>29</v>
      </c>
      <c r="E14" s="29" t="str">
        <f>IF(D14="","",VLOOKUP(D14,[1]SOLICITANTE!B$3:K$85,10))</f>
        <v>MOT - Pav. ADM - Térreo</v>
      </c>
      <c r="F14" s="30" t="s">
        <v>43</v>
      </c>
      <c r="G14" s="31" t="s">
        <v>44</v>
      </c>
      <c r="H14" s="32" t="s">
        <v>45</v>
      </c>
      <c r="I14" s="33">
        <v>0.49305555555555558</v>
      </c>
      <c r="J14" s="33">
        <v>0.51388888888888895</v>
      </c>
      <c r="K14" s="34">
        <f t="shared" si="0"/>
        <v>2.083333333333337E-2</v>
      </c>
      <c r="L14" s="35">
        <f t="shared" si="2"/>
        <v>86526</v>
      </c>
      <c r="M14" s="36">
        <v>86530</v>
      </c>
      <c r="N14" s="37">
        <f t="shared" si="1"/>
        <v>4</v>
      </c>
    </row>
    <row r="15" spans="1:14" x14ac:dyDescent="0.25">
      <c r="A15" s="26"/>
      <c r="B15" s="27">
        <v>44963</v>
      </c>
      <c r="C15" s="28" t="s">
        <v>33</v>
      </c>
      <c r="D15" s="38" t="s">
        <v>46</v>
      </c>
      <c r="E15" s="29" t="s">
        <v>47</v>
      </c>
      <c r="F15" s="30" t="s">
        <v>26</v>
      </c>
      <c r="G15" s="31" t="s">
        <v>48</v>
      </c>
      <c r="H15" s="28" t="s">
        <v>49</v>
      </c>
      <c r="I15" s="33">
        <v>0.625</v>
      </c>
      <c r="J15" s="33">
        <v>0.67361111111111116</v>
      </c>
      <c r="K15" s="34">
        <f t="shared" si="0"/>
        <v>4.861111111111116E-2</v>
      </c>
      <c r="L15" s="35">
        <f t="shared" si="2"/>
        <v>86530</v>
      </c>
      <c r="M15" s="36">
        <v>86551</v>
      </c>
      <c r="N15" s="37">
        <f t="shared" si="1"/>
        <v>21</v>
      </c>
    </row>
    <row r="16" spans="1:14" x14ac:dyDescent="0.25">
      <c r="A16" s="26"/>
      <c r="B16" s="27">
        <v>44964</v>
      </c>
      <c r="C16" s="28" t="s">
        <v>29</v>
      </c>
      <c r="D16" s="38" t="s">
        <v>29</v>
      </c>
      <c r="E16" s="29" t="s">
        <v>50</v>
      </c>
      <c r="F16" s="30" t="s">
        <v>51</v>
      </c>
      <c r="G16" s="31" t="s">
        <v>52</v>
      </c>
      <c r="H16" s="28" t="s">
        <v>53</v>
      </c>
      <c r="I16" s="33">
        <v>0.47916666666666669</v>
      </c>
      <c r="J16" s="33">
        <v>0.625</v>
      </c>
      <c r="K16" s="34">
        <f t="shared" si="0"/>
        <v>0.14583333333333331</v>
      </c>
      <c r="L16" s="35">
        <f t="shared" si="2"/>
        <v>86551</v>
      </c>
      <c r="M16" s="36">
        <v>86563</v>
      </c>
      <c r="N16" s="37">
        <f t="shared" si="1"/>
        <v>12</v>
      </c>
    </row>
    <row r="17" spans="1:14" ht="99.95" customHeight="1" x14ac:dyDescent="0.25">
      <c r="A17" s="26"/>
      <c r="B17" s="27">
        <v>44965</v>
      </c>
      <c r="C17" s="28" t="s">
        <v>30</v>
      </c>
      <c r="D17" s="38" t="s">
        <v>30</v>
      </c>
      <c r="E17" s="29" t="s">
        <v>54</v>
      </c>
      <c r="F17" s="30" t="s">
        <v>55</v>
      </c>
      <c r="G17" s="31" t="s">
        <v>27</v>
      </c>
      <c r="H17" s="32" t="s">
        <v>56</v>
      </c>
      <c r="I17" s="33">
        <v>0.58750000000000002</v>
      </c>
      <c r="J17" s="33">
        <v>0.6430555555555556</v>
      </c>
      <c r="K17" s="34">
        <f t="shared" si="0"/>
        <v>5.555555555555558E-2</v>
      </c>
      <c r="L17" s="35">
        <f t="shared" si="2"/>
        <v>86563</v>
      </c>
      <c r="M17" s="36">
        <v>86584</v>
      </c>
      <c r="N17" s="37">
        <f t="shared" si="1"/>
        <v>21</v>
      </c>
    </row>
    <row r="18" spans="1:14" ht="90" customHeight="1" x14ac:dyDescent="0.25">
      <c r="A18" s="26"/>
      <c r="B18" s="27">
        <v>44967</v>
      </c>
      <c r="C18" s="28" t="s">
        <v>57</v>
      </c>
      <c r="D18" s="38" t="s">
        <v>57</v>
      </c>
      <c r="E18" s="29" t="s">
        <v>58</v>
      </c>
      <c r="F18" s="30" t="s">
        <v>55</v>
      </c>
      <c r="G18" s="31" t="s">
        <v>27</v>
      </c>
      <c r="H18" s="32" t="s">
        <v>59</v>
      </c>
      <c r="I18" s="33">
        <v>0.39583333333333331</v>
      </c>
      <c r="J18" s="33">
        <v>0.4548611111111111</v>
      </c>
      <c r="K18" s="34">
        <f t="shared" si="0"/>
        <v>5.902777777777779E-2</v>
      </c>
      <c r="L18" s="35">
        <f t="shared" si="2"/>
        <v>86584</v>
      </c>
      <c r="M18" s="36">
        <v>86606</v>
      </c>
      <c r="N18" s="37">
        <f t="shared" si="1"/>
        <v>22</v>
      </c>
    </row>
    <row r="19" spans="1:14" ht="90" customHeight="1" x14ac:dyDescent="0.25">
      <c r="A19" s="26"/>
      <c r="B19" s="27">
        <v>44970</v>
      </c>
      <c r="C19" s="28" t="s">
        <v>60</v>
      </c>
      <c r="D19" s="38" t="s">
        <v>60</v>
      </c>
      <c r="E19" s="29" t="s">
        <v>61</v>
      </c>
      <c r="F19" s="30" t="s">
        <v>62</v>
      </c>
      <c r="G19" s="31" t="s">
        <v>63</v>
      </c>
      <c r="H19" s="32" t="s">
        <v>64</v>
      </c>
      <c r="I19" s="33">
        <v>0.44513888888888892</v>
      </c>
      <c r="J19" s="33">
        <v>0.49791666666666662</v>
      </c>
      <c r="K19" s="34">
        <f t="shared" si="0"/>
        <v>5.2777777777777701E-2</v>
      </c>
      <c r="L19" s="35">
        <f t="shared" si="2"/>
        <v>86606</v>
      </c>
      <c r="M19" s="36">
        <v>86623</v>
      </c>
      <c r="N19" s="37">
        <f t="shared" si="1"/>
        <v>17</v>
      </c>
    </row>
    <row r="20" spans="1:14" ht="90" customHeight="1" x14ac:dyDescent="0.25">
      <c r="A20" s="26"/>
      <c r="B20" s="27">
        <v>44970</v>
      </c>
      <c r="C20" s="28" t="s">
        <v>60</v>
      </c>
      <c r="D20" s="38" t="s">
        <v>60</v>
      </c>
      <c r="E20" s="29" t="s">
        <v>61</v>
      </c>
      <c r="F20" s="30" t="s">
        <v>65</v>
      </c>
      <c r="G20" s="31" t="s">
        <v>66</v>
      </c>
      <c r="H20" s="32" t="s">
        <v>67</v>
      </c>
      <c r="I20" s="33">
        <v>0.61111111111111105</v>
      </c>
      <c r="J20" s="33">
        <v>0.6972222222222223</v>
      </c>
      <c r="K20" s="34">
        <f t="shared" si="0"/>
        <v>8.6111111111111249E-2</v>
      </c>
      <c r="L20" s="35">
        <f t="shared" si="2"/>
        <v>86623</v>
      </c>
      <c r="M20" s="36">
        <v>86634</v>
      </c>
      <c r="N20" s="37">
        <f t="shared" si="1"/>
        <v>11</v>
      </c>
    </row>
    <row r="21" spans="1:14" ht="90" customHeight="1" x14ac:dyDescent="0.25">
      <c r="A21" s="26"/>
      <c r="B21" s="27">
        <v>44971</v>
      </c>
      <c r="C21" s="28" t="s">
        <v>68</v>
      </c>
      <c r="D21" s="38" t="s">
        <v>68</v>
      </c>
      <c r="E21" s="29" t="s">
        <v>69</v>
      </c>
      <c r="F21" s="30" t="s">
        <v>70</v>
      </c>
      <c r="G21" s="31" t="s">
        <v>71</v>
      </c>
      <c r="H21" s="32" t="s">
        <v>72</v>
      </c>
      <c r="I21" s="33">
        <v>0.54166666666666663</v>
      </c>
      <c r="J21" s="33">
        <v>0.62152777777777779</v>
      </c>
      <c r="K21" s="34">
        <f t="shared" si="0"/>
        <v>7.986111111111116E-2</v>
      </c>
      <c r="L21" s="35">
        <f t="shared" si="2"/>
        <v>86634</v>
      </c>
      <c r="M21" s="36">
        <v>86664</v>
      </c>
      <c r="N21" s="37">
        <f t="shared" si="1"/>
        <v>30</v>
      </c>
    </row>
    <row r="22" spans="1:14" ht="60" customHeight="1" x14ac:dyDescent="0.25">
      <c r="A22" s="26"/>
      <c r="B22" s="27">
        <v>44972</v>
      </c>
      <c r="C22" s="28" t="s">
        <v>24</v>
      </c>
      <c r="D22" s="38" t="s">
        <v>73</v>
      </c>
      <c r="E22" s="29" t="str">
        <f>IF(D22="","",VLOOKUP(D22,[1]SOLICITANTE!B$3:K$85,10))</f>
        <v>Gabinete nº 22 - Pav. VER - 2º andar</v>
      </c>
      <c r="F22" s="30" t="s">
        <v>74</v>
      </c>
      <c r="G22" s="31" t="s">
        <v>75</v>
      </c>
      <c r="H22" s="32" t="s">
        <v>76</v>
      </c>
      <c r="I22" s="33">
        <v>0.38194444444444442</v>
      </c>
      <c r="J22" s="33">
        <v>0.5</v>
      </c>
      <c r="K22" s="34">
        <f t="shared" si="0"/>
        <v>0.11805555555555558</v>
      </c>
      <c r="L22" s="35">
        <f t="shared" si="2"/>
        <v>86664</v>
      </c>
      <c r="M22" s="36">
        <v>86692</v>
      </c>
      <c r="N22" s="37">
        <f t="shared" si="1"/>
        <v>28</v>
      </c>
    </row>
    <row r="23" spans="1:14" ht="99.95" customHeight="1" x14ac:dyDescent="0.25">
      <c r="A23" s="40"/>
      <c r="B23" s="41">
        <v>44973</v>
      </c>
      <c r="C23" s="30" t="s">
        <v>77</v>
      </c>
      <c r="D23" s="30" t="s">
        <v>77</v>
      </c>
      <c r="E23" s="29" t="s">
        <v>78</v>
      </c>
      <c r="F23" s="30" t="s">
        <v>79</v>
      </c>
      <c r="G23" s="31" t="s">
        <v>80</v>
      </c>
      <c r="H23" s="42" t="s">
        <v>81</v>
      </c>
      <c r="I23" s="43">
        <v>0.375</v>
      </c>
      <c r="J23" s="43">
        <v>0.46875</v>
      </c>
      <c r="K23" s="34">
        <f t="shared" si="0"/>
        <v>9.375E-2</v>
      </c>
      <c r="L23" s="35">
        <v>86692</v>
      </c>
      <c r="M23" s="44">
        <v>86718</v>
      </c>
      <c r="N23" s="37">
        <f t="shared" si="1"/>
        <v>26</v>
      </c>
    </row>
    <row r="24" spans="1:14" ht="99.95" customHeight="1" x14ac:dyDescent="0.25">
      <c r="A24" s="40"/>
      <c r="B24" s="41">
        <v>44974</v>
      </c>
      <c r="C24" s="30" t="s">
        <v>82</v>
      </c>
      <c r="D24" s="30" t="s">
        <v>82</v>
      </c>
      <c r="E24" s="29" t="s">
        <v>83</v>
      </c>
      <c r="F24" s="30" t="s">
        <v>84</v>
      </c>
      <c r="G24" s="31" t="s">
        <v>85</v>
      </c>
      <c r="H24" s="42" t="s">
        <v>86</v>
      </c>
      <c r="I24" s="43">
        <v>0.39930555555555558</v>
      </c>
      <c r="J24" s="43">
        <v>0.4375</v>
      </c>
      <c r="K24" s="34">
        <f t="shared" si="0"/>
        <v>3.819444444444442E-2</v>
      </c>
      <c r="L24" s="35">
        <f t="shared" si="2"/>
        <v>86718</v>
      </c>
      <c r="M24" s="44">
        <v>86765</v>
      </c>
      <c r="N24" s="37">
        <f t="shared" si="1"/>
        <v>47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:D11 D14 C10:C24 D23:D24" xr:uid="{F30D5C4B-71C7-406F-A830-EF57F76CD3C8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2023-07-03T18:10:57Z</cp:lastPrinted>
  <dcterms:created xsi:type="dcterms:W3CDTF">2023-07-03T18:06:45Z</dcterms:created>
  <dcterms:modified xsi:type="dcterms:W3CDTF">2023-07-03T18:11:21Z</dcterms:modified>
</cp:coreProperties>
</file>