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FIO 6507\"/>
    </mc:Choice>
  </mc:AlternateContent>
  <xr:revisionPtr revIDLastSave="0" documentId="8_{CA6FDAAD-57C5-4654-90F8-43038E694C1E}" xr6:coauthVersionLast="47" xr6:coauthVersionMax="47" xr10:uidLastSave="{00000000-0000-0000-0000-000000000000}"/>
  <bookViews>
    <workbookView xWindow="-120" yWindow="-120" windowWidth="29040" windowHeight="15840" xr2:uid="{DD6B5C01-8BA5-4B4A-A455-812B3B25E57A}"/>
  </bookViews>
  <sheets>
    <sheet name="Planilha1" sheetId="1" r:id="rId1"/>
  </sheets>
  <externalReferences>
    <externalReference r:id="rId2"/>
  </externalReferences>
  <definedNames>
    <definedName name="Motorista">[1]SOLICITANTE!$M$3:$M$16</definedName>
    <definedName name="Solicita">[1]SOLICITANTE!$B$3:$B$81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N29" i="1" s="1"/>
  <c r="K29" i="1"/>
  <c r="L28" i="1"/>
  <c r="N28" i="1" s="1"/>
  <c r="K28" i="1"/>
  <c r="E28" i="1"/>
  <c r="L27" i="1"/>
  <c r="N27" i="1" s="1"/>
  <c r="K27" i="1"/>
  <c r="E27" i="1"/>
  <c r="L26" i="1"/>
  <c r="N26" i="1" s="1"/>
  <c r="K26" i="1"/>
  <c r="E26" i="1"/>
  <c r="N25" i="1"/>
  <c r="L25" i="1"/>
  <c r="K25" i="1"/>
  <c r="L24" i="1"/>
  <c r="N24" i="1" s="1"/>
  <c r="K24" i="1"/>
  <c r="E24" i="1"/>
  <c r="L23" i="1"/>
  <c r="N23" i="1" s="1"/>
  <c r="K23" i="1"/>
  <c r="E23" i="1"/>
  <c r="L22" i="1"/>
  <c r="N22" i="1" s="1"/>
  <c r="K22" i="1"/>
  <c r="L21" i="1"/>
  <c r="N21" i="1" s="1"/>
  <c r="K21" i="1"/>
  <c r="E21" i="1"/>
  <c r="L20" i="1"/>
  <c r="N20" i="1" s="1"/>
  <c r="K20" i="1"/>
  <c r="E20" i="1"/>
  <c r="L19" i="1"/>
  <c r="N19" i="1" s="1"/>
  <c r="K19" i="1"/>
  <c r="N18" i="1"/>
  <c r="L18" i="1"/>
  <c r="K18" i="1"/>
  <c r="E18" i="1"/>
  <c r="L17" i="1"/>
  <c r="N17" i="1" s="1"/>
  <c r="K17" i="1"/>
  <c r="E17" i="1"/>
  <c r="L16" i="1"/>
  <c r="N16" i="1" s="1"/>
  <c r="K16" i="1"/>
  <c r="E16" i="1"/>
  <c r="L15" i="1"/>
  <c r="N15" i="1" s="1"/>
  <c r="K15" i="1"/>
  <c r="E15" i="1"/>
  <c r="L14" i="1"/>
  <c r="N14" i="1" s="1"/>
  <c r="K14" i="1"/>
  <c r="N13" i="1"/>
  <c r="L13" i="1"/>
  <c r="K13" i="1"/>
  <c r="L12" i="1"/>
  <c r="N12" i="1" s="1"/>
  <c r="K12" i="1"/>
  <c r="E12" i="1"/>
  <c r="L11" i="1"/>
  <c r="N11" i="1" s="1"/>
  <c r="K11" i="1"/>
  <c r="E11" i="1"/>
  <c r="L10" i="1"/>
  <c r="N10" i="1" s="1"/>
  <c r="K10" i="1"/>
  <c r="E10" i="1"/>
  <c r="N9" i="1"/>
  <c r="K9" i="1"/>
</calcChain>
</file>

<file path=xl/sharedStrings.xml><?xml version="1.0" encoding="utf-8"?>
<sst xmlns="http://schemas.openxmlformats.org/spreadsheetml/2006/main" count="134" uniqueCount="75">
  <si>
    <t>Diário de Bordo - 2022</t>
  </si>
  <si>
    <t>Registro de Movimentação dos Veículos Oficiais</t>
  </si>
  <si>
    <t>PLACA</t>
  </si>
  <si>
    <t>MARCA / MODELO</t>
  </si>
  <si>
    <t>KM INICIAL</t>
  </si>
  <si>
    <t>FIO-6507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</si>
  <si>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</si>
  <si>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</si>
  <si>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</si>
  <si>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</si>
  <si>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</si>
  <si>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</si>
  <si>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</si>
  <si>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</si>
  <si>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</si>
  <si>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</si>
  <si>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</si>
  <si>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</si>
  <si>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</si>
  <si>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</si>
  <si>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</si>
  <si>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</si>
  <si>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Felipe Simão Gomes</t>
  </si>
  <si>
    <t>ROSEMAR AMORIM O.C.DA SILVA</t>
  </si>
  <si>
    <t>Gabinete Presidência</t>
  </si>
  <si>
    <t>MIRIM</t>
  </si>
  <si>
    <t>Paço Municipal</t>
  </si>
  <si>
    <t>Entrega de documentos</t>
  </si>
  <si>
    <t>Micheli Menezes Costa Machado</t>
  </si>
  <si>
    <t>Entrega de ofícios Gabinete Prefeita/ Fiscalização USAFA Samambaia</t>
  </si>
  <si>
    <t>Nailson Araujo Oliveira</t>
  </si>
  <si>
    <t>SÃO PAULO</t>
  </si>
  <si>
    <t>ARTESP - Retirada de cartões de isenção pedágio</t>
  </si>
  <si>
    <t>Emerson Camargo dos Santos</t>
  </si>
  <si>
    <t>Caiçara</t>
  </si>
  <si>
    <t>Bairro Caiçara</t>
  </si>
  <si>
    <t>Fiscalização USAFA Caiçara</t>
  </si>
  <si>
    <t>Motorista</t>
  </si>
  <si>
    <t>Sítio do Campo</t>
  </si>
  <si>
    <t>Bairro Sítio do Campo</t>
  </si>
  <si>
    <t>Abastecimento de veículo oficial</t>
  </si>
  <si>
    <t>Paula Carvalho Anastácio</t>
  </si>
  <si>
    <t>Gabinete nº 05 - Pav.VER - 1º andar</t>
  </si>
  <si>
    <t>Secretária de Saúde - Entrega de Ofícios</t>
  </si>
  <si>
    <t>Luiz Henrique Nunes Junior</t>
  </si>
  <si>
    <t>Glaucia Flores</t>
  </si>
  <si>
    <t>Forte</t>
  </si>
  <si>
    <t>Bairro Forte</t>
  </si>
  <si>
    <t>Correios</t>
  </si>
  <si>
    <t>Vila Sonia</t>
  </si>
  <si>
    <t>Bairro Vila Sonia</t>
  </si>
  <si>
    <t>Fiscalização Escola Municipal Maria Nilza</t>
  </si>
  <si>
    <t>Carlos Eduardo Barbosa</t>
  </si>
  <si>
    <t>Entrega de ofício na Ouvidoria Municipal</t>
  </si>
  <si>
    <t>Assembléia Legislativa</t>
  </si>
  <si>
    <t>ALESP - Reunião Gab. Deputado Campos Machado para tratar emendas para o Munícipio de Praia Grande</t>
  </si>
  <si>
    <t>Boqueirão</t>
  </si>
  <si>
    <t>Bairro Boqueirão</t>
  </si>
  <si>
    <t>Lavagem veículo oficial</t>
  </si>
  <si>
    <t>Roberto Andrade e Silva</t>
  </si>
  <si>
    <t>Quietude</t>
  </si>
  <si>
    <t>Bairro Quietude</t>
  </si>
  <si>
    <t>Solenidade Solene de entrega ampliação E.M. Sebastião Tavares de Oliveira</t>
  </si>
  <si>
    <t>SEAD Levantamento de Processos</t>
  </si>
  <si>
    <t>Marjorie Maria Ribeiro Macedo</t>
  </si>
  <si>
    <t>RH</t>
  </si>
  <si>
    <t>Bairro Mirim</t>
  </si>
  <si>
    <t>Ministério Público - Oitiva</t>
  </si>
  <si>
    <t>Entrega de Ofícios - SESAP</t>
  </si>
  <si>
    <t>Melvi</t>
  </si>
  <si>
    <t>Bairro Melvi</t>
  </si>
  <si>
    <t>Fiscalização USAFA Melvi</t>
  </si>
  <si>
    <t>SEDUC - Evento Oficial Fórum Regional de Educação</t>
  </si>
  <si>
    <t>Levantamento de Processos SEAD</t>
  </si>
  <si>
    <t>SEHAB - levantamento de Processo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</si>
</sst>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1-Controle%20do%20Ve&#237;culo%20FIO-65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GAB06</v>
          </cell>
          <cell r="K4" t="str">
            <v>Gabinete nº 06 -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Gabinete nº 18 - Pav. VER - 2º andar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 t="str">
            <v>Michele Quintas</v>
          </cell>
          <cell r="E16" t="str">
            <v>Motorista</v>
          </cell>
          <cell r="J16" t="str">
            <v>GAB10</v>
          </cell>
          <cell r="K16" t="str">
            <v>Gabinete nº 10 - Pav.VER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INF</v>
          </cell>
          <cell r="K18" t="str">
            <v>INFORMÁTICA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06 -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FIN</v>
          </cell>
          <cell r="K29" t="str">
            <v>FIN - Pav. ADM - 1º andar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Luciana Santos Nogueira de Lima</v>
          </cell>
          <cell r="C45" t="str">
            <v>A</v>
          </cell>
          <cell r="E45" t="str">
            <v>Auxiliar Técnico Legislativo</v>
          </cell>
          <cell r="F45">
            <v>716</v>
          </cell>
          <cell r="G45">
            <v>43228</v>
          </cell>
          <cell r="J45" t="str">
            <v>ADM</v>
          </cell>
          <cell r="K45" t="str">
            <v>Secretaria Geral - Pav. ADM - 2º andar</v>
          </cell>
        </row>
        <row r="46">
          <cell r="B46" t="str">
            <v>Luiz Fernando Simabukuro</v>
          </cell>
          <cell r="C46" t="str">
            <v>A</v>
          </cell>
          <cell r="D46" t="str">
            <v>Rômulo Brasil Rebouças</v>
          </cell>
          <cell r="E46" t="str">
            <v>Assessor Parlamentar</v>
          </cell>
          <cell r="J46" t="str">
            <v>GAB04</v>
          </cell>
          <cell r="K46" t="str">
            <v>Gabinete nº 04 - Pav.VER - 1º andar</v>
          </cell>
        </row>
        <row r="47">
          <cell r="B47" t="str">
            <v>Marcelino Santos Gomes</v>
          </cell>
          <cell r="C47" t="str">
            <v>A</v>
          </cell>
          <cell r="D47" t="str">
            <v>Marcelino Santos Gomes</v>
          </cell>
          <cell r="E47" t="str">
            <v>Vereador</v>
          </cell>
          <cell r="J47" t="str">
            <v>GAB08</v>
          </cell>
          <cell r="K47" t="str">
            <v>Gabinete nº 08 - Pav. VER - 1º andar</v>
          </cell>
        </row>
        <row r="48">
          <cell r="B48" t="str">
            <v>Marcelo Cabral Chuva</v>
          </cell>
          <cell r="C48" t="str">
            <v>A</v>
          </cell>
          <cell r="E48" t="str">
            <v>Motorista</v>
          </cell>
          <cell r="J48" t="str">
            <v>MOT</v>
          </cell>
          <cell r="K48" t="str">
            <v>MOT - Pav. ADM - Térreo</v>
          </cell>
        </row>
        <row r="49">
          <cell r="B49" t="str">
            <v>Márcio Glauber</v>
          </cell>
          <cell r="C49" t="str">
            <v>A</v>
          </cell>
          <cell r="D49" t="str">
            <v>Márcio Glauber</v>
          </cell>
          <cell r="E49" t="str">
            <v>Vereador</v>
          </cell>
          <cell r="G49">
            <v>43466</v>
          </cell>
          <cell r="J49" t="str">
            <v>GAB08</v>
          </cell>
          <cell r="K49" t="str">
            <v>Gabinete nº 01 - Pav.VER - 1º andar</v>
          </cell>
        </row>
        <row r="50">
          <cell r="B50" t="str">
            <v>Marco Antonio de Sousa</v>
          </cell>
          <cell r="C50" t="str">
            <v>A</v>
          </cell>
          <cell r="D50" t="str">
            <v>Marco Antonio de Sousa</v>
          </cell>
          <cell r="E50" t="str">
            <v>Vereador</v>
          </cell>
          <cell r="J50" t="str">
            <v>GAB12</v>
          </cell>
          <cell r="K50" t="str">
            <v>Gabinete nº 12 - Pav.VER - 1º andar</v>
          </cell>
        </row>
        <row r="51">
          <cell r="B51" t="str">
            <v>Marcos Câmara</v>
          </cell>
          <cell r="C51" t="str">
            <v>A</v>
          </cell>
          <cell r="D51" t="str">
            <v>Marcos Câmara</v>
          </cell>
          <cell r="E51" t="str">
            <v>Vereador</v>
          </cell>
          <cell r="F51">
            <v>714</v>
          </cell>
          <cell r="G51">
            <v>43466</v>
          </cell>
          <cell r="J51" t="str">
            <v>GAB04</v>
          </cell>
          <cell r="K51" t="str">
            <v>Gabinete nº 04 - Pav.VER - 1º andar</v>
          </cell>
        </row>
        <row r="52">
          <cell r="B52" t="str">
            <v>Marcos Cesar Allegretti</v>
          </cell>
          <cell r="C52" t="str">
            <v>A</v>
          </cell>
          <cell r="E52" t="str">
            <v>Assistente Legislativo</v>
          </cell>
          <cell r="J52" t="str">
            <v>GAB22</v>
          </cell>
          <cell r="K52" t="str">
            <v>Gabinete nº 22 - Pav. VER - 2º andar</v>
          </cell>
        </row>
        <row r="53">
          <cell r="B53" t="str">
            <v>Marcos Linhares da Costa</v>
          </cell>
          <cell r="C53" t="str">
            <v>A</v>
          </cell>
          <cell r="D53" t="str">
            <v>Sergio Luiz Schiano de Souza</v>
          </cell>
          <cell r="E53" t="str">
            <v>Assessor Legislativo</v>
          </cell>
          <cell r="F53">
            <v>579</v>
          </cell>
          <cell r="G53">
            <v>43466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Pastorello</v>
          </cell>
          <cell r="C54" t="str">
            <v>A</v>
          </cell>
          <cell r="E54" t="str">
            <v>Operador Técnico em Computação</v>
          </cell>
          <cell r="J54" t="str">
            <v>INF</v>
          </cell>
          <cell r="K54" t="str">
            <v>INFORMÁTICA - Pav. Salão Nobre - Térreo</v>
          </cell>
        </row>
        <row r="55">
          <cell r="B55" t="str">
            <v>Maria Cremilda Couto</v>
          </cell>
          <cell r="C55" t="str">
            <v>A</v>
          </cell>
          <cell r="D55" t="str">
            <v>Renata Zabeu</v>
          </cell>
          <cell r="E55" t="str">
            <v>Assessor Legislativo</v>
          </cell>
          <cell r="F55">
            <v>721</v>
          </cell>
          <cell r="G55">
            <v>43466</v>
          </cell>
          <cell r="J55" t="str">
            <v>GAB21</v>
          </cell>
          <cell r="K55" t="str">
            <v>Gabinete nº 21 - Pav. VER - 2º andar</v>
          </cell>
        </row>
        <row r="56">
          <cell r="B56" t="str">
            <v>Marjorie Maria Ribeiro Macedo</v>
          </cell>
          <cell r="C56" t="str">
            <v>A</v>
          </cell>
          <cell r="E56" t="str">
            <v>Agente Administrativo</v>
          </cell>
          <cell r="J56" t="str">
            <v>FIN</v>
          </cell>
          <cell r="K56" t="str">
            <v>FIN - Pav. ADM - 1º andar</v>
          </cell>
        </row>
        <row r="57">
          <cell r="B57" t="str">
            <v>Maurício Alves da Silva</v>
          </cell>
          <cell r="C57" t="str">
            <v>A</v>
          </cell>
          <cell r="E57" t="str">
            <v>Escriturário</v>
          </cell>
          <cell r="J57" t="str">
            <v>SEC</v>
          </cell>
          <cell r="K57" t="str">
            <v>Secretaria Geral - Pav. ADM - 2º andar</v>
          </cell>
        </row>
        <row r="58">
          <cell r="B58" t="str">
            <v>Mauricy Alessandro do Nascimento</v>
          </cell>
          <cell r="C58" t="str">
            <v>A</v>
          </cell>
          <cell r="D58" t="str">
            <v>Emerson Camargo</v>
          </cell>
          <cell r="E58" t="str">
            <v>Assessor Parlamentar</v>
          </cell>
          <cell r="F58">
            <v>724</v>
          </cell>
          <cell r="G58">
            <v>43466</v>
          </cell>
          <cell r="J58" t="str">
            <v>GAB06</v>
          </cell>
          <cell r="K58" t="str">
            <v>Gabinete nº 06 - Pav.VER - 1º andar</v>
          </cell>
        </row>
        <row r="59">
          <cell r="B59" t="str">
            <v>Micheli Menezes Costa Machado</v>
          </cell>
          <cell r="C59" t="str">
            <v>A</v>
          </cell>
          <cell r="D59" t="str">
            <v>Marcelino Santos Gomes</v>
          </cell>
          <cell r="E59" t="str">
            <v>Assessor Legislativo</v>
          </cell>
          <cell r="F59">
            <v>728</v>
          </cell>
          <cell r="G59">
            <v>43466</v>
          </cell>
          <cell r="J59" t="str">
            <v>GAB08</v>
          </cell>
          <cell r="K59" t="str">
            <v>Gabinete nº 08 - Pav. VER - 2º andar</v>
          </cell>
        </row>
        <row r="60">
          <cell r="B60" t="str">
            <v>Miriam Yukie Kato</v>
          </cell>
          <cell r="C60" t="str">
            <v>A</v>
          </cell>
          <cell r="E60" t="str">
            <v>Recepcionista</v>
          </cell>
          <cell r="J60" t="str">
            <v>REC</v>
          </cell>
          <cell r="K60" t="str">
            <v>REC - Pav. ADM - Térreo</v>
          </cell>
        </row>
        <row r="61">
          <cell r="B61" t="str">
            <v>Naia Gonçalves da Conceição</v>
          </cell>
          <cell r="C61" t="str">
            <v>A</v>
          </cell>
          <cell r="D61" t="str">
            <v>Marco Antonio de Sousa</v>
          </cell>
          <cell r="E61" t="str">
            <v>Assessor Parlamentar</v>
          </cell>
          <cell r="F61">
            <v>450</v>
          </cell>
          <cell r="G61">
            <v>43466</v>
          </cell>
          <cell r="J61" t="str">
            <v>GAB11</v>
          </cell>
          <cell r="K61" t="str">
            <v>Gabinete nº 11 - Pav.VER - 1º andar</v>
          </cell>
        </row>
        <row r="62">
          <cell r="B62" t="str">
            <v>Natanael Vieira de Oliveira</v>
          </cell>
          <cell r="C62" t="str">
            <v>A</v>
          </cell>
          <cell r="D62" t="str">
            <v>Natanael Vieira de Oliveira</v>
          </cell>
          <cell r="E62" t="str">
            <v>Vereador</v>
          </cell>
          <cell r="J62" t="str">
            <v>GAB02</v>
          </cell>
          <cell r="K62" t="str">
            <v>Gabinete nº 02 - Pav.VER - 1º andar</v>
          </cell>
        </row>
        <row r="63">
          <cell r="B63" t="str">
            <v>Nicole Fernandez</v>
          </cell>
          <cell r="C63" t="str">
            <v>A</v>
          </cell>
          <cell r="E63" t="str">
            <v>Agente Administrativo</v>
          </cell>
          <cell r="J63" t="str">
            <v>INF</v>
          </cell>
          <cell r="K63" t="str">
            <v>INFORMÁTICA - Pav. Salão Nobre - Térreo</v>
          </cell>
        </row>
        <row r="64">
          <cell r="B64" t="str">
            <v>Patrícia</v>
          </cell>
          <cell r="C64" t="str">
            <v>A</v>
          </cell>
          <cell r="D64" t="str">
            <v>Vera Benício</v>
          </cell>
          <cell r="E64" t="str">
            <v>Assessor</v>
          </cell>
          <cell r="J64" t="str">
            <v>GAB20</v>
          </cell>
          <cell r="K64" t="str">
            <v>Gabinete nº 20 - Pav.VER - 2º andar</v>
          </cell>
        </row>
        <row r="65">
          <cell r="B65" t="str">
            <v>Paula Carvalho Barreiro Anas</v>
          </cell>
          <cell r="C65" t="str">
            <v>A</v>
          </cell>
          <cell r="D65" t="str">
            <v>Rodrigo Penasso da Silva</v>
          </cell>
          <cell r="E65" t="str">
            <v>Assessor Parlamentar</v>
          </cell>
          <cell r="J65" t="str">
            <v>GAB05</v>
          </cell>
          <cell r="K65" t="str">
            <v>Gabinete nº 05 - Pav.VER - 1º andar</v>
          </cell>
        </row>
        <row r="66">
          <cell r="B66" t="str">
            <v>Paulo Cesar Monteiro Silveira</v>
          </cell>
          <cell r="C66" t="str">
            <v>A</v>
          </cell>
          <cell r="D66" t="str">
            <v>Paulo Cesar Monteiro Silveira</v>
          </cell>
          <cell r="E66" t="str">
            <v>vereador</v>
          </cell>
          <cell r="J66" t="str">
            <v>GAB16</v>
          </cell>
          <cell r="K66" t="str">
            <v>Gabinete nº 16 - Pav. VER - 2º andar</v>
          </cell>
        </row>
        <row r="67">
          <cell r="B67" t="str">
            <v>Paulo Cesar Vieira</v>
          </cell>
          <cell r="C67" t="str">
            <v>A</v>
          </cell>
          <cell r="E67" t="str">
            <v>Escriturário</v>
          </cell>
          <cell r="J67" t="str">
            <v>INF</v>
          </cell>
          <cell r="K67" t="str">
            <v>INFORMÁTICA - Pav. Salão Nobre - Térreo</v>
          </cell>
        </row>
        <row r="68">
          <cell r="B68" t="str">
            <v>Pettrya Coelho Silva de Menezes</v>
          </cell>
          <cell r="C68" t="str">
            <v>A</v>
          </cell>
          <cell r="E68" t="str">
            <v>Ouvidor</v>
          </cell>
          <cell r="J68" t="str">
            <v>OUV</v>
          </cell>
          <cell r="K68" t="str">
            <v>OUVIDORIA - Pav. Salão Nobre - Térreo</v>
          </cell>
        </row>
        <row r="69">
          <cell r="B69" t="str">
            <v>Rafaelle Cristina Oliveira da Silva</v>
          </cell>
          <cell r="C69" t="str">
            <v>A</v>
          </cell>
          <cell r="E69" t="str">
            <v>Assistente Legislativo</v>
          </cell>
          <cell r="J69" t="str">
            <v>SEC</v>
          </cell>
          <cell r="K69" t="str">
            <v>Secretaria Geral - Pav. ADM - 2º andar</v>
          </cell>
        </row>
        <row r="70">
          <cell r="B70" t="str">
            <v>Regivaldo Alves Queiroz</v>
          </cell>
          <cell r="C70" t="str">
            <v>A</v>
          </cell>
          <cell r="E70" t="str">
            <v>Assessor Parlamentar</v>
          </cell>
          <cell r="F70">
            <v>668</v>
          </cell>
          <cell r="G70">
            <v>43466</v>
          </cell>
          <cell r="J70" t="str">
            <v>GAB08</v>
          </cell>
          <cell r="K70" t="str">
            <v>Gabinete nº 08 - Pav.VER - 1º andar</v>
          </cell>
        </row>
        <row r="71">
          <cell r="B71" t="str">
            <v>Renata de Lima Teodoro de Almeida</v>
          </cell>
          <cell r="C71" t="str">
            <v>A</v>
          </cell>
          <cell r="D71" t="str">
            <v>Ednaldo dos Santos Passos</v>
          </cell>
          <cell r="E71" t="str">
            <v>Assessor Legislativo</v>
          </cell>
          <cell r="F71">
            <v>571</v>
          </cell>
          <cell r="G71">
            <v>43466</v>
          </cell>
          <cell r="J71" t="str">
            <v>GAB06</v>
          </cell>
          <cell r="K71" t="str">
            <v>Gabinete nº 06 - Pav.VER - 1º andar</v>
          </cell>
        </row>
        <row r="72">
          <cell r="B72" t="str">
            <v>Renata Dizioli Resende</v>
          </cell>
          <cell r="C72" t="str">
            <v>A</v>
          </cell>
          <cell r="E72" t="str">
            <v>Recepcionista</v>
          </cell>
          <cell r="J72" t="str">
            <v>REC</v>
          </cell>
          <cell r="K72" t="str">
            <v>REC - Pav. ADM - Térreo</v>
          </cell>
        </row>
        <row r="73">
          <cell r="B73" t="str">
            <v>Renata Sousa da Silva</v>
          </cell>
          <cell r="C73" t="str">
            <v>A</v>
          </cell>
          <cell r="D73" t="str">
            <v>Francisco de Araújo Lima Júnior</v>
          </cell>
          <cell r="G73">
            <v>44197</v>
          </cell>
          <cell r="J73" t="str">
            <v>GAB09</v>
          </cell>
          <cell r="K73" t="str">
            <v>Gabinete nº 09 - Pav.VER - 1º andar</v>
          </cell>
        </row>
        <row r="74">
          <cell r="B74" t="str">
            <v>Renata Zabeu</v>
          </cell>
          <cell r="C74" t="str">
            <v>A</v>
          </cell>
          <cell r="D74" t="str">
            <v>Renata Zabeu</v>
          </cell>
          <cell r="E74" t="str">
            <v>Vereador</v>
          </cell>
          <cell r="J74" t="str">
            <v>GAB21</v>
          </cell>
          <cell r="K74" t="str">
            <v>Gabinete nº 21 - Pav. VER - 2º andar</v>
          </cell>
        </row>
        <row r="75">
          <cell r="B75" t="str">
            <v>Renato Cristian Lima de Deus</v>
          </cell>
          <cell r="C75" t="str">
            <v>I</v>
          </cell>
          <cell r="D75" t="str">
            <v>Marco Antonio de Sousa</v>
          </cell>
          <cell r="E75" t="str">
            <v>Assessor Legislativo</v>
          </cell>
          <cell r="J75" t="str">
            <v>GAB10</v>
          </cell>
          <cell r="K75" t="str">
            <v>Gabinete nº 10 - Pav.VER - 1º andar</v>
          </cell>
        </row>
        <row r="76">
          <cell r="B76" t="str">
            <v>Roberto Andrade e Silva</v>
          </cell>
          <cell r="C76" t="str">
            <v>A</v>
          </cell>
          <cell r="D76" t="str">
            <v>Roberto Andrade e Silva</v>
          </cell>
          <cell r="E76" t="str">
            <v>Vereador</v>
          </cell>
          <cell r="J76" t="str">
            <v>GAB19</v>
          </cell>
          <cell r="K76" t="str">
            <v>Gabinete nº 19 - Pav. VER - 2º andar</v>
          </cell>
        </row>
        <row r="77">
          <cell r="B77" t="str">
            <v>Rodrigo Penasso</v>
          </cell>
          <cell r="C77" t="str">
            <v>A</v>
          </cell>
          <cell r="D77" t="str">
            <v>Rodrigo Penasso da Silva</v>
          </cell>
          <cell r="E77" t="str">
            <v>Vereador</v>
          </cell>
          <cell r="J77" t="str">
            <v>GAB05</v>
          </cell>
          <cell r="K77" t="str">
            <v>Gabinete nº 08 - Pav.VER - 1º andar</v>
          </cell>
        </row>
        <row r="78">
          <cell r="B78" t="str">
            <v>Rodrigo Penasso</v>
          </cell>
          <cell r="C78" t="str">
            <v>A</v>
          </cell>
          <cell r="D78" t="str">
            <v>Rodrigo Penasso da Silva</v>
          </cell>
          <cell r="E78" t="str">
            <v>Vereador</v>
          </cell>
          <cell r="J78" t="str">
            <v>GAB05</v>
          </cell>
          <cell r="K78" t="str">
            <v>Gabinete nº 05 - Pav.VER - 1º andar</v>
          </cell>
        </row>
        <row r="79">
          <cell r="B79" t="str">
            <v>Rogerio Domingos Silva</v>
          </cell>
          <cell r="C79" t="str">
            <v>A</v>
          </cell>
          <cell r="E79" t="str">
            <v>Telefonista</v>
          </cell>
          <cell r="J79" t="str">
            <v>SEC</v>
          </cell>
          <cell r="K79" t="str">
            <v>Secretaria Geral - Pav. ADM - 2º andar</v>
          </cell>
        </row>
        <row r="80">
          <cell r="B80" t="str">
            <v>Rogério Mazio</v>
          </cell>
          <cell r="C80" t="str">
            <v>A</v>
          </cell>
          <cell r="D80" t="str">
            <v>Marcos Câmara</v>
          </cell>
          <cell r="J80" t="str">
            <v>GAB18</v>
          </cell>
          <cell r="K80" t="str">
            <v>Gabinete nº 18 - Pav. VER - 2º andar</v>
          </cell>
        </row>
        <row r="81">
          <cell r="B81" t="str">
            <v>Rogner Palasson</v>
          </cell>
          <cell r="C81" t="str">
            <v>A</v>
          </cell>
          <cell r="D81" t="str">
            <v>Paulo Cesar Monteiro Silveira</v>
          </cell>
          <cell r="E81" t="str">
            <v>Assessor Legislativo</v>
          </cell>
          <cell r="F81">
            <v>731</v>
          </cell>
          <cell r="G81">
            <v>43466</v>
          </cell>
          <cell r="J81" t="str">
            <v>GAB16</v>
          </cell>
          <cell r="K81" t="str">
            <v>Gabinete nº 16 - Pav. VER - 2º andar</v>
          </cell>
        </row>
        <row r="82">
          <cell r="B82" t="str">
            <v>Rômulo Brasil Rebouças</v>
          </cell>
          <cell r="C82" t="str">
            <v>A</v>
          </cell>
          <cell r="D82" t="str">
            <v>Rômulo Brasil Rebouças</v>
          </cell>
          <cell r="E82" t="str">
            <v>Vereador</v>
          </cell>
          <cell r="J82" t="str">
            <v>GAB04</v>
          </cell>
          <cell r="K82" t="str">
            <v>Gabinete nº 04 - Pav.VER - 1º andar</v>
          </cell>
        </row>
        <row r="83">
          <cell r="B83" t="str">
            <v>Rosane Pereira Barbosa</v>
          </cell>
          <cell r="C83" t="str">
            <v>A</v>
          </cell>
          <cell r="D83" t="str">
            <v>Carlos Eduardo Barbosa</v>
          </cell>
          <cell r="E83" t="str">
            <v>Assessor Parlamentar</v>
          </cell>
          <cell r="F83">
            <v>728</v>
          </cell>
          <cell r="G83">
            <v>43466</v>
          </cell>
          <cell r="J83" t="str">
            <v>GAB14</v>
          </cell>
          <cell r="K83" t="str">
            <v>Gabinete nº 14 - Pav. VER - 2º andar</v>
          </cell>
        </row>
        <row r="84">
          <cell r="B84" t="str">
            <v>Rosemar Amorim O.Costa da Silva</v>
          </cell>
          <cell r="C84" t="str">
            <v>A</v>
          </cell>
          <cell r="E84" t="str">
            <v>Agente Administrativo</v>
          </cell>
          <cell r="J84" t="str">
            <v>GAB00</v>
          </cell>
          <cell r="K84" t="str">
            <v>Gabinete da Presidência</v>
          </cell>
        </row>
        <row r="85">
          <cell r="B85" t="str">
            <v>Sandro da Silva</v>
          </cell>
          <cell r="C85" t="str">
            <v>A</v>
          </cell>
          <cell r="D85" t="str">
            <v>Hugulino Alves Ribeiro</v>
          </cell>
          <cell r="E85" t="str">
            <v>Assessor Parlamentar</v>
          </cell>
          <cell r="F85">
            <v>644</v>
          </cell>
          <cell r="G85">
            <v>43466</v>
          </cell>
          <cell r="J85" t="str">
            <v>GAB13</v>
          </cell>
          <cell r="K85" t="str">
            <v>Gabinete nº 13 - Pav. VER - 2º andar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DBE26-3443-4F6A-9FC9-00456EF9C76F}">
  <dimension ref="A1:N29"/>
  <sheetViews>
    <sheetView tabSelected="1" view="pageBreakPreview" zoomScale="60" zoomScaleNormal="100" workbookViewId="0">
      <selection sqref="A1:N1"/>
    </sheetView>
  </sheetViews>
  <sheetFormatPr defaultRowHeight="15" x14ac:dyDescent="0.25"/>
  <cols>
    <col min="2" max="2" width="12" bestFit="1" customWidth="1"/>
    <col min="3" max="3" width="25.7109375" bestFit="1" customWidth="1"/>
    <col min="4" max="4" width="48.7109375" customWidth="1"/>
    <col min="5" max="5" width="41.85546875" bestFit="1" customWidth="1"/>
    <col min="6" max="6" width="17.5703125" bestFit="1" customWidth="1"/>
    <col min="7" max="7" width="24.7109375" bestFit="1" customWidth="1"/>
    <col min="8" max="8" width="56.5703125" bestFit="1" customWidth="1"/>
    <col min="9" max="9" width="11.85546875" customWidth="1"/>
    <col min="10" max="11" width="11.7109375" customWidth="1"/>
    <col min="12" max="12" width="12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/>
      <c r="E5" s="15"/>
      <c r="F5" s="16"/>
      <c r="G5" s="17"/>
      <c r="H5" s="17"/>
      <c r="I5" s="14"/>
      <c r="L5" s="18">
        <v>57904</v>
      </c>
      <c r="M5" s="19"/>
      <c r="N5" s="20"/>
    </row>
    <row r="6" spans="1:14" ht="15.75" thickBot="1" x14ac:dyDescent="0.3"/>
    <row r="7" spans="1:14" ht="16.5" thickBot="1" x14ac:dyDescent="0.3">
      <c r="A7" s="21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2" t="s">
        <v>11</v>
      </c>
      <c r="G7" s="22" t="s">
        <v>12</v>
      </c>
      <c r="H7" s="23" t="s">
        <v>13</v>
      </c>
      <c r="I7" s="23" t="s">
        <v>14</v>
      </c>
      <c r="J7" s="22"/>
      <c r="K7" s="22"/>
      <c r="L7" s="23" t="s">
        <v>15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16</v>
      </c>
      <c r="J8" s="24" t="s">
        <v>17</v>
      </c>
      <c r="K8" s="24" t="s">
        <v>18</v>
      </c>
      <c r="L8" s="24" t="s">
        <v>19</v>
      </c>
      <c r="M8" s="24" t="s">
        <v>20</v>
      </c>
      <c r="N8" s="24" t="s">
        <v>21</v>
      </c>
    </row>
    <row r="9" spans="1:14" x14ac:dyDescent="0.25">
      <c r="A9" s="25"/>
      <c r="B9" s="26">
        <v>44564</v>
      </c>
      <c r="C9" s="27" t="s">
        <v>22</v>
      </c>
      <c r="D9" s="28" t="s">
        <v>23</v>
      </c>
      <c r="E9" s="29" t="s">
        <v>24</v>
      </c>
      <c r="F9" s="30" t="s">
        <v>25</v>
      </c>
      <c r="G9" s="31" t="s">
        <v>26</v>
      </c>
      <c r="H9" s="27" t="s">
        <v>27</v>
      </c>
      <c r="I9" s="32">
        <v>0.59027777777777779</v>
      </c>
      <c r="J9" s="32">
        <v>57931</v>
      </c>
      <c r="K9" s="33">
        <f t="shared" ref="K9:K29" si="0">IF(I9="","",IF(J9="","",J9-I9))</f>
        <v>57930.409722222219</v>
      </c>
      <c r="L9" s="34">
        <v>57904</v>
      </c>
      <c r="M9" s="35">
        <v>57931</v>
      </c>
      <c r="N9" s="36">
        <f>IF(M9=0,"",M9-L9)</f>
        <v>27</v>
      </c>
    </row>
    <row r="10" spans="1:14" ht="30" customHeight="1" x14ac:dyDescent="0.25">
      <c r="A10" s="25"/>
      <c r="B10" s="26">
        <v>44566</v>
      </c>
      <c r="C10" s="27" t="s">
        <v>22</v>
      </c>
      <c r="D10" s="28" t="s">
        <v>28</v>
      </c>
      <c r="E10" s="29" t="str">
        <f>IF(D10="","",VLOOKUP(D10,[1]SOLICITANTE!B$3:K$85,10))</f>
        <v>Gabinete nº 08 - Pav. VER - 2º andar</v>
      </c>
      <c r="F10" s="27" t="s">
        <v>25</v>
      </c>
      <c r="G10" s="31" t="s">
        <v>26</v>
      </c>
      <c r="H10" s="37" t="s">
        <v>29</v>
      </c>
      <c r="I10" s="32">
        <v>0.4375</v>
      </c>
      <c r="J10" s="32">
        <v>0.49305555555555558</v>
      </c>
      <c r="K10" s="33">
        <f t="shared" si="0"/>
        <v>5.555555555555558E-2</v>
      </c>
      <c r="L10" s="34">
        <f>M9</f>
        <v>57931</v>
      </c>
      <c r="M10" s="38">
        <v>57969</v>
      </c>
      <c r="N10" s="36">
        <f t="shared" ref="N10:N29" si="1">IF(M10=0,"",M10-L10)</f>
        <v>38</v>
      </c>
    </row>
    <row r="11" spans="1:14" x14ac:dyDescent="0.25">
      <c r="A11" s="25"/>
      <c r="B11" s="26">
        <v>44567</v>
      </c>
      <c r="C11" s="27" t="s">
        <v>22</v>
      </c>
      <c r="D11" s="28" t="s">
        <v>30</v>
      </c>
      <c r="E11" s="29" t="str">
        <f>IF(D11="","",VLOOKUP(D11,[1]SOLICITANTE!B$3:K$85,10))</f>
        <v>Gabinete nº 11 - Pav.VER - 1º andar</v>
      </c>
      <c r="F11" s="30" t="s">
        <v>31</v>
      </c>
      <c r="G11" s="31" t="s">
        <v>31</v>
      </c>
      <c r="H11" s="27" t="s">
        <v>32</v>
      </c>
      <c r="I11" s="32">
        <v>0.41666666666666669</v>
      </c>
      <c r="J11" s="32">
        <v>0.66319444444444442</v>
      </c>
      <c r="K11" s="33">
        <f t="shared" si="0"/>
        <v>0.24652777777777773</v>
      </c>
      <c r="L11" s="34">
        <f t="shared" ref="L11:L29" si="2">M10</f>
        <v>57969</v>
      </c>
      <c r="M11" s="35">
        <v>58152</v>
      </c>
      <c r="N11" s="36">
        <f t="shared" si="1"/>
        <v>183</v>
      </c>
    </row>
    <row r="12" spans="1:14" x14ac:dyDescent="0.25">
      <c r="A12" s="25"/>
      <c r="B12" s="26">
        <v>44568</v>
      </c>
      <c r="C12" s="27" t="s">
        <v>22</v>
      </c>
      <c r="D12" s="28" t="s">
        <v>33</v>
      </c>
      <c r="E12" s="29" t="str">
        <f>IF(D12="","",VLOOKUP(D12,[1]SOLICITANTE!B$3:K$85,10))</f>
        <v>Gabinete nº 06 - Pav.VER - 1º andar</v>
      </c>
      <c r="F12" s="30" t="s">
        <v>34</v>
      </c>
      <c r="G12" s="31" t="s">
        <v>35</v>
      </c>
      <c r="H12" s="27" t="s">
        <v>36</v>
      </c>
      <c r="I12" s="32">
        <v>0.41666666666666669</v>
      </c>
      <c r="J12" s="32">
        <v>0.58333333333333337</v>
      </c>
      <c r="K12" s="33">
        <f t="shared" si="0"/>
        <v>0.16666666666666669</v>
      </c>
      <c r="L12" s="34">
        <f t="shared" si="2"/>
        <v>58152</v>
      </c>
      <c r="M12" s="35">
        <v>58183</v>
      </c>
      <c r="N12" s="36">
        <f t="shared" si="1"/>
        <v>31</v>
      </c>
    </row>
    <row r="13" spans="1:14" x14ac:dyDescent="0.25">
      <c r="A13" s="25"/>
      <c r="B13" s="26">
        <v>44571</v>
      </c>
      <c r="C13" s="27" t="s">
        <v>22</v>
      </c>
      <c r="D13" s="28" t="s">
        <v>22</v>
      </c>
      <c r="E13" s="29" t="s">
        <v>37</v>
      </c>
      <c r="F13" s="30" t="s">
        <v>38</v>
      </c>
      <c r="G13" s="31" t="s">
        <v>39</v>
      </c>
      <c r="H13" s="27" t="s">
        <v>40</v>
      </c>
      <c r="I13" s="32">
        <v>0.54861111111111105</v>
      </c>
      <c r="J13" s="32">
        <v>0.57291666666666663</v>
      </c>
      <c r="K13" s="33">
        <f t="shared" si="0"/>
        <v>2.430555555555558E-2</v>
      </c>
      <c r="L13" s="34">
        <f t="shared" si="2"/>
        <v>58183</v>
      </c>
      <c r="M13" s="35">
        <v>58189</v>
      </c>
      <c r="N13" s="36">
        <f t="shared" si="1"/>
        <v>6</v>
      </c>
    </row>
    <row r="14" spans="1:14" x14ac:dyDescent="0.25">
      <c r="A14" s="25"/>
      <c r="B14" s="26">
        <v>44573</v>
      </c>
      <c r="C14" s="27" t="s">
        <v>22</v>
      </c>
      <c r="D14" s="28" t="s">
        <v>41</v>
      </c>
      <c r="E14" s="39" t="s">
        <v>42</v>
      </c>
      <c r="F14" s="27" t="s">
        <v>25</v>
      </c>
      <c r="G14" s="31" t="s">
        <v>26</v>
      </c>
      <c r="H14" s="27" t="s">
        <v>43</v>
      </c>
      <c r="I14" s="32">
        <v>0.41666666666666669</v>
      </c>
      <c r="J14" s="32">
        <v>0.49305555555555558</v>
      </c>
      <c r="K14" s="33">
        <f t="shared" si="0"/>
        <v>7.6388888888888895E-2</v>
      </c>
      <c r="L14" s="34">
        <f t="shared" si="2"/>
        <v>58189</v>
      </c>
      <c r="M14" s="38">
        <v>58216</v>
      </c>
      <c r="N14" s="36">
        <f t="shared" si="1"/>
        <v>27</v>
      </c>
    </row>
    <row r="15" spans="1:14" x14ac:dyDescent="0.25">
      <c r="A15" s="25"/>
      <c r="B15" s="26">
        <v>44575</v>
      </c>
      <c r="C15" s="27" t="s">
        <v>44</v>
      </c>
      <c r="D15" s="28" t="s">
        <v>45</v>
      </c>
      <c r="E15" s="29" t="str">
        <f>IF(D15="","",VLOOKUP(D15,[1]SOLICITANTE!B$3:K$85,10))</f>
        <v>FIN - Pav. ADM - 1º andar</v>
      </c>
      <c r="F15" s="30" t="s">
        <v>46</v>
      </c>
      <c r="G15" s="31" t="s">
        <v>47</v>
      </c>
      <c r="H15" s="27" t="s">
        <v>48</v>
      </c>
      <c r="I15" s="32">
        <v>0.39583333333333331</v>
      </c>
      <c r="J15" s="32">
        <v>0.43055555555555558</v>
      </c>
      <c r="K15" s="33">
        <f t="shared" si="0"/>
        <v>3.4722222222222265E-2</v>
      </c>
      <c r="L15" s="34">
        <f t="shared" si="2"/>
        <v>58216</v>
      </c>
      <c r="M15" s="35">
        <v>58276</v>
      </c>
      <c r="N15" s="36">
        <f t="shared" si="1"/>
        <v>60</v>
      </c>
    </row>
    <row r="16" spans="1:14" x14ac:dyDescent="0.25">
      <c r="A16" s="25"/>
      <c r="B16" s="26">
        <v>44578</v>
      </c>
      <c r="C16" s="27" t="s">
        <v>22</v>
      </c>
      <c r="D16" s="28" t="s">
        <v>33</v>
      </c>
      <c r="E16" s="29" t="str">
        <f>IF(D16="","",VLOOKUP(D16,[1]SOLICITANTE!B$3:K$85,10))</f>
        <v>Gabinete nº 06 - Pav.VER - 1º andar</v>
      </c>
      <c r="F16" s="30" t="s">
        <v>49</v>
      </c>
      <c r="G16" s="31" t="s">
        <v>50</v>
      </c>
      <c r="H16" s="27" t="s">
        <v>51</v>
      </c>
      <c r="I16" s="32">
        <v>0.375</v>
      </c>
      <c r="J16" s="32">
        <v>0.45833333333333331</v>
      </c>
      <c r="K16" s="33">
        <f t="shared" si="0"/>
        <v>8.3333333333333315E-2</v>
      </c>
      <c r="L16" s="34">
        <f t="shared" si="2"/>
        <v>58276</v>
      </c>
      <c r="M16" s="35">
        <v>58289</v>
      </c>
      <c r="N16" s="36">
        <f t="shared" si="1"/>
        <v>13</v>
      </c>
    </row>
    <row r="17" spans="1:14" x14ac:dyDescent="0.25">
      <c r="A17" s="25"/>
      <c r="B17" s="26">
        <v>44578</v>
      </c>
      <c r="C17" s="27" t="s">
        <v>22</v>
      </c>
      <c r="D17" s="28" t="s">
        <v>52</v>
      </c>
      <c r="E17" s="29" t="str">
        <f>IF(D17="","",VLOOKUP(D17,[1]SOLICITANTE!B$3:K$85,10))</f>
        <v>Gabinete nº 14 - Pav. VER - 2º andar</v>
      </c>
      <c r="F17" s="30" t="s">
        <v>25</v>
      </c>
      <c r="G17" s="31" t="s">
        <v>26</v>
      </c>
      <c r="H17" s="27" t="s">
        <v>53</v>
      </c>
      <c r="I17" s="32">
        <v>0.625</v>
      </c>
      <c r="J17" s="32">
        <v>0.66666666666666663</v>
      </c>
      <c r="K17" s="33">
        <f t="shared" si="0"/>
        <v>4.166666666666663E-2</v>
      </c>
      <c r="L17" s="34">
        <f t="shared" si="2"/>
        <v>58289</v>
      </c>
      <c r="M17" s="35">
        <v>58316</v>
      </c>
      <c r="N17" s="36">
        <f t="shared" si="1"/>
        <v>27</v>
      </c>
    </row>
    <row r="18" spans="1:14" ht="45" customHeight="1" x14ac:dyDescent="0.25">
      <c r="A18" s="25"/>
      <c r="B18" s="26">
        <v>44579</v>
      </c>
      <c r="C18" s="27" t="s">
        <v>22</v>
      </c>
      <c r="D18" s="28" t="s">
        <v>52</v>
      </c>
      <c r="E18" s="29" t="str">
        <f>IF(D18="","",VLOOKUP(D18,[1]SOLICITANTE!B$3:K$85,10))</f>
        <v>Gabinete nº 14 - Pav. VER - 2º andar</v>
      </c>
      <c r="F18" s="27" t="s">
        <v>31</v>
      </c>
      <c r="G18" s="31" t="s">
        <v>54</v>
      </c>
      <c r="H18" s="37" t="s">
        <v>55</v>
      </c>
      <c r="I18" s="32">
        <v>0.375</v>
      </c>
      <c r="J18" s="32">
        <v>0.56944444444444442</v>
      </c>
      <c r="K18" s="33">
        <f t="shared" si="0"/>
        <v>0.19444444444444442</v>
      </c>
      <c r="L18" s="34">
        <f t="shared" si="2"/>
        <v>58316</v>
      </c>
      <c r="M18" s="38">
        <v>58498</v>
      </c>
      <c r="N18" s="36">
        <f t="shared" si="1"/>
        <v>182</v>
      </c>
    </row>
    <row r="19" spans="1:14" x14ac:dyDescent="0.25">
      <c r="A19" s="25"/>
      <c r="B19" s="26">
        <v>44579</v>
      </c>
      <c r="C19" s="27" t="s">
        <v>22</v>
      </c>
      <c r="D19" s="28" t="s">
        <v>22</v>
      </c>
      <c r="E19" s="29" t="s">
        <v>37</v>
      </c>
      <c r="F19" s="30" t="s">
        <v>56</v>
      </c>
      <c r="G19" s="31" t="s">
        <v>57</v>
      </c>
      <c r="H19" s="27" t="s">
        <v>58</v>
      </c>
      <c r="I19" s="32">
        <v>0.5</v>
      </c>
      <c r="J19" s="32">
        <v>0.61111111111111105</v>
      </c>
      <c r="K19" s="33">
        <f t="shared" si="0"/>
        <v>0.11111111111111105</v>
      </c>
      <c r="L19" s="34">
        <f t="shared" si="2"/>
        <v>58498</v>
      </c>
      <c r="M19" s="35">
        <v>58503</v>
      </c>
      <c r="N19" s="36">
        <f t="shared" si="1"/>
        <v>5</v>
      </c>
    </row>
    <row r="20" spans="1:14" ht="30" customHeight="1" x14ac:dyDescent="0.25">
      <c r="A20" s="25"/>
      <c r="B20" s="26">
        <v>44579</v>
      </c>
      <c r="C20" s="27" t="s">
        <v>22</v>
      </c>
      <c r="D20" s="28" t="s">
        <v>59</v>
      </c>
      <c r="E20" s="29" t="str">
        <f>IF(D20="","",VLOOKUP(D20,[1]SOLICITANTE!B$3:K$85,10))</f>
        <v>Gabinete nº 19 - Pav. VER - 2º andar</v>
      </c>
      <c r="F20" s="30" t="s">
        <v>60</v>
      </c>
      <c r="G20" s="31" t="s">
        <v>61</v>
      </c>
      <c r="H20" s="37" t="s">
        <v>62</v>
      </c>
      <c r="I20" s="32">
        <v>0.70833333333333337</v>
      </c>
      <c r="J20" s="32">
        <v>0.77777777777777779</v>
      </c>
      <c r="K20" s="33">
        <f t="shared" si="0"/>
        <v>6.944444444444442E-2</v>
      </c>
      <c r="L20" s="34">
        <f t="shared" si="2"/>
        <v>58503</v>
      </c>
      <c r="M20" s="35">
        <v>58522</v>
      </c>
      <c r="N20" s="36">
        <f t="shared" si="1"/>
        <v>19</v>
      </c>
    </row>
    <row r="21" spans="1:14" x14ac:dyDescent="0.25">
      <c r="A21" s="25"/>
      <c r="B21" s="26">
        <v>44582</v>
      </c>
      <c r="C21" s="27" t="s">
        <v>22</v>
      </c>
      <c r="D21" s="28" t="s">
        <v>33</v>
      </c>
      <c r="E21" s="29" t="str">
        <f>IF(D21="","",VLOOKUP(D21,[1]SOLICITANTE!B$3:K$85,10))</f>
        <v>Gabinete nº 06 - Pav.VER - 1º andar</v>
      </c>
      <c r="F21" s="27" t="s">
        <v>25</v>
      </c>
      <c r="G21" s="31" t="s">
        <v>26</v>
      </c>
      <c r="H21" s="27" t="s">
        <v>63</v>
      </c>
      <c r="I21" s="32">
        <v>0.40277777777777773</v>
      </c>
      <c r="J21" s="32">
        <v>0.48958333333333331</v>
      </c>
      <c r="K21" s="33">
        <f t="shared" si="0"/>
        <v>8.680555555555558E-2</v>
      </c>
      <c r="L21" s="34">
        <f t="shared" si="2"/>
        <v>58522</v>
      </c>
      <c r="M21" s="38">
        <v>58549</v>
      </c>
      <c r="N21" s="36">
        <f t="shared" si="1"/>
        <v>27</v>
      </c>
    </row>
    <row r="22" spans="1:14" x14ac:dyDescent="0.25">
      <c r="A22" s="25"/>
      <c r="B22" s="26">
        <v>44582</v>
      </c>
      <c r="C22" s="27" t="s">
        <v>22</v>
      </c>
      <c r="D22" s="28" t="s">
        <v>64</v>
      </c>
      <c r="E22" s="29" t="s">
        <v>65</v>
      </c>
      <c r="F22" s="30" t="s">
        <v>25</v>
      </c>
      <c r="G22" s="31" t="s">
        <v>66</v>
      </c>
      <c r="H22" s="27" t="s">
        <v>67</v>
      </c>
      <c r="I22" s="32">
        <v>0.61111111111111105</v>
      </c>
      <c r="J22" s="32">
        <v>0.69305555555555554</v>
      </c>
      <c r="K22" s="33">
        <f t="shared" si="0"/>
        <v>8.1944444444444486E-2</v>
      </c>
      <c r="L22" s="34">
        <f t="shared" si="2"/>
        <v>58549</v>
      </c>
      <c r="M22" s="35">
        <v>58575</v>
      </c>
      <c r="N22" s="36">
        <f t="shared" si="1"/>
        <v>26</v>
      </c>
    </row>
    <row r="23" spans="1:14" x14ac:dyDescent="0.25">
      <c r="A23" s="25"/>
      <c r="B23" s="26">
        <v>44585</v>
      </c>
      <c r="C23" s="27" t="s">
        <v>22</v>
      </c>
      <c r="D23" s="28" t="s">
        <v>33</v>
      </c>
      <c r="E23" s="29" t="str">
        <f>IF(D23="","",VLOOKUP(D23,[1]SOLICITANTE!B$3:K$85,10))</f>
        <v>Gabinete nº 06 - Pav.VER - 1º andar</v>
      </c>
      <c r="F23" s="27" t="s">
        <v>25</v>
      </c>
      <c r="G23" s="31" t="s">
        <v>26</v>
      </c>
      <c r="H23" s="27" t="s">
        <v>68</v>
      </c>
      <c r="I23" s="32">
        <v>0.41666666666666669</v>
      </c>
      <c r="J23" s="32">
        <v>0.54861111111111105</v>
      </c>
      <c r="K23" s="33">
        <f t="shared" si="0"/>
        <v>0.13194444444444436</v>
      </c>
      <c r="L23" s="34">
        <f t="shared" si="2"/>
        <v>58575</v>
      </c>
      <c r="M23" s="38">
        <v>58602</v>
      </c>
      <c r="N23" s="36">
        <f t="shared" si="1"/>
        <v>27</v>
      </c>
    </row>
    <row r="24" spans="1:14" x14ac:dyDescent="0.25">
      <c r="A24" s="25"/>
      <c r="B24" s="26">
        <v>44586</v>
      </c>
      <c r="C24" s="27" t="s">
        <v>22</v>
      </c>
      <c r="D24" s="28" t="s">
        <v>33</v>
      </c>
      <c r="E24" s="29" t="str">
        <f>IF(D24="","",VLOOKUP(D24,[1]SOLICITANTE!B$3:K$85,10))</f>
        <v>Gabinete nº 06 - Pav.VER - 1º andar</v>
      </c>
      <c r="F24" s="30" t="s">
        <v>69</v>
      </c>
      <c r="G24" s="31" t="s">
        <v>70</v>
      </c>
      <c r="H24" s="27" t="s">
        <v>71</v>
      </c>
      <c r="I24" s="32">
        <v>0.41666666666666669</v>
      </c>
      <c r="J24" s="32">
        <v>0.56944444444444442</v>
      </c>
      <c r="K24" s="33">
        <f t="shared" si="0"/>
        <v>0.15277777777777773</v>
      </c>
      <c r="L24" s="34">
        <f t="shared" si="2"/>
        <v>58602</v>
      </c>
      <c r="M24" s="35">
        <v>58643</v>
      </c>
      <c r="N24" s="36">
        <f t="shared" si="1"/>
        <v>41</v>
      </c>
    </row>
    <row r="25" spans="1:14" x14ac:dyDescent="0.25">
      <c r="A25" s="25"/>
      <c r="B25" s="26">
        <v>44587</v>
      </c>
      <c r="C25" s="27" t="s">
        <v>22</v>
      </c>
      <c r="D25" s="28" t="s">
        <v>22</v>
      </c>
      <c r="E25" s="29" t="s">
        <v>37</v>
      </c>
      <c r="F25" s="30" t="s">
        <v>38</v>
      </c>
      <c r="G25" s="31" t="s">
        <v>39</v>
      </c>
      <c r="H25" s="27" t="s">
        <v>40</v>
      </c>
      <c r="I25" s="32">
        <v>0.375</v>
      </c>
      <c r="J25" s="32">
        <v>0.40486111111111112</v>
      </c>
      <c r="K25" s="33">
        <f t="shared" si="0"/>
        <v>2.9861111111111116E-2</v>
      </c>
      <c r="L25" s="34">
        <f t="shared" si="2"/>
        <v>58643</v>
      </c>
      <c r="M25" s="35">
        <v>58649</v>
      </c>
      <c r="N25" s="36">
        <f t="shared" si="1"/>
        <v>6</v>
      </c>
    </row>
    <row r="26" spans="1:14" x14ac:dyDescent="0.25">
      <c r="A26" s="25"/>
      <c r="B26" s="26">
        <v>44588</v>
      </c>
      <c r="C26" s="27" t="s">
        <v>22</v>
      </c>
      <c r="D26" s="28" t="s">
        <v>59</v>
      </c>
      <c r="E26" s="29" t="str">
        <f>IF(D26="","",VLOOKUP(D26,[1]SOLICITANTE!B$3:K$85,10))</f>
        <v>Gabinete nº 19 - Pav. VER - 2º andar</v>
      </c>
      <c r="F26" s="30" t="s">
        <v>25</v>
      </c>
      <c r="G26" s="31" t="s">
        <v>26</v>
      </c>
      <c r="H26" s="27" t="s">
        <v>72</v>
      </c>
      <c r="I26" s="32">
        <v>0.33333333333333331</v>
      </c>
      <c r="J26" s="32">
        <v>0.5625</v>
      </c>
      <c r="K26" s="33">
        <f t="shared" si="0"/>
        <v>0.22916666666666669</v>
      </c>
      <c r="L26" s="34">
        <f t="shared" si="2"/>
        <v>58649</v>
      </c>
      <c r="M26" s="35">
        <v>58677</v>
      </c>
      <c r="N26" s="36">
        <f t="shared" si="1"/>
        <v>28</v>
      </c>
    </row>
    <row r="27" spans="1:14" x14ac:dyDescent="0.25">
      <c r="A27" s="25"/>
      <c r="B27" s="26">
        <v>44589</v>
      </c>
      <c r="C27" s="27" t="s">
        <v>22</v>
      </c>
      <c r="D27" s="28" t="s">
        <v>59</v>
      </c>
      <c r="E27" s="29" t="str">
        <f>IF(D27="","",VLOOKUP(D27,[1]SOLICITANTE!B$3:K$85,10))</f>
        <v>Gabinete nº 19 - Pav. VER - 2º andar</v>
      </c>
      <c r="F27" s="27" t="s">
        <v>25</v>
      </c>
      <c r="G27" s="31" t="s">
        <v>26</v>
      </c>
      <c r="H27" s="27" t="s">
        <v>73</v>
      </c>
      <c r="I27" s="32">
        <v>0.65625</v>
      </c>
      <c r="J27" s="32">
        <v>0.69444444444444453</v>
      </c>
      <c r="K27" s="33">
        <f t="shared" si="0"/>
        <v>3.8194444444444531E-2</v>
      </c>
      <c r="L27" s="34">
        <f t="shared" si="2"/>
        <v>58677</v>
      </c>
      <c r="M27" s="38">
        <v>58704</v>
      </c>
      <c r="N27" s="36">
        <f t="shared" si="1"/>
        <v>27</v>
      </c>
    </row>
    <row r="28" spans="1:14" x14ac:dyDescent="0.25">
      <c r="A28" s="25"/>
      <c r="B28" s="26">
        <v>44592</v>
      </c>
      <c r="C28" s="27" t="s">
        <v>22</v>
      </c>
      <c r="D28" s="28" t="s">
        <v>33</v>
      </c>
      <c r="E28" s="29" t="str">
        <f>IF(D28="","",VLOOKUP(D28,[1]SOLICITANTE!B$3:K$85,10))</f>
        <v>Gabinete nº 06 - Pav.VER - 1º andar</v>
      </c>
      <c r="F28" s="27" t="s">
        <v>25</v>
      </c>
      <c r="G28" s="31" t="s">
        <v>26</v>
      </c>
      <c r="H28" s="27" t="s">
        <v>74</v>
      </c>
      <c r="I28" s="32">
        <v>0.40277777777777773</v>
      </c>
      <c r="J28" s="32">
        <v>0.52083333333333337</v>
      </c>
      <c r="K28" s="33">
        <f t="shared" si="0"/>
        <v>0.11805555555555564</v>
      </c>
      <c r="L28" s="34">
        <f t="shared" si="2"/>
        <v>58704</v>
      </c>
      <c r="M28" s="38">
        <v>58731</v>
      </c>
      <c r="N28" s="36">
        <f t="shared" si="1"/>
        <v>27</v>
      </c>
    </row>
    <row r="29" spans="1:14" x14ac:dyDescent="0.25">
      <c r="A29" s="25"/>
      <c r="B29" s="26">
        <v>44592</v>
      </c>
      <c r="C29" s="27" t="s">
        <v>22</v>
      </c>
      <c r="D29" s="28" t="s">
        <v>22</v>
      </c>
      <c r="E29" s="29" t="s">
        <v>37</v>
      </c>
      <c r="F29" s="30" t="s">
        <v>56</v>
      </c>
      <c r="G29" s="31" t="s">
        <v>57</v>
      </c>
      <c r="H29" s="27" t="s">
        <v>58</v>
      </c>
      <c r="I29" s="32">
        <v>0.60416666666666663</v>
      </c>
      <c r="J29" s="32">
        <v>0.67361111111111116</v>
      </c>
      <c r="K29" s="33">
        <f t="shared" si="0"/>
        <v>6.9444444444444531E-2</v>
      </c>
      <c r="L29" s="34">
        <f t="shared" si="2"/>
        <v>58731</v>
      </c>
      <c r="M29" s="35">
        <v>58736</v>
      </c>
      <c r="N29" s="36">
        <f t="shared" si="1"/>
        <v>5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2">
    <dataValidation type="list" allowBlank="1" showInputMessage="1" showErrorMessage="1" sqref="D9:D29" xr:uid="{CDA15FF7-448B-41D3-853D-55A5C06B3CDE}">
      <formula1>Solicita</formula1>
    </dataValidation>
    <dataValidation type="list" allowBlank="1" showInputMessage="1" showErrorMessage="1" sqref="C9:C29" xr:uid="{7951C3EA-4970-45D5-B633-27DDF6E0A2F5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2023-05-30T16:15:46Z</dcterms:created>
  <dcterms:modified xsi:type="dcterms:W3CDTF">2023-05-30T16:20:39Z</dcterms:modified>
</cp:coreProperties>
</file>