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FA 7724\"/>
    </mc:Choice>
  </mc:AlternateContent>
  <xr:revisionPtr revIDLastSave="0" documentId="8_{B3E45C8F-1D72-4827-B1A5-197D6D968C3A}" xr6:coauthVersionLast="47" xr6:coauthVersionMax="47" xr10:uidLastSave="{00000000-0000-0000-0000-000000000000}"/>
  <bookViews>
    <workbookView xWindow="-120" yWindow="-120" windowWidth="29040" windowHeight="15840" xr2:uid="{82C61A33-42AD-4A5E-976E-01A630C21144}"/>
  </bookViews>
  <sheets>
    <sheet name="Planilha1" sheetId="1" r:id="rId1"/>
  </sheets>
  <externalReferences>
    <externalReference r:id="rId2"/>
  </externalReferences>
  <definedNames>
    <definedName name="Motorista">[1]SOLICITANTE!$M$3:$M$16</definedName>
    <definedName name="Solicita">[1]SOLICITANTE!$B$3:$B$82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N17" i="1" s="1"/>
  <c r="K17" i="1"/>
  <c r="L16" i="1"/>
  <c r="N16" i="1" s="1"/>
  <c r="K16" i="1"/>
  <c r="L15" i="1"/>
  <c r="N15" i="1" s="1"/>
  <c r="K15" i="1"/>
  <c r="L14" i="1"/>
  <c r="N14" i="1" s="1"/>
  <c r="K14" i="1"/>
  <c r="L13" i="1"/>
  <c r="N13" i="1" s="1"/>
  <c r="K13" i="1"/>
  <c r="L12" i="1"/>
  <c r="N12" i="1" s="1"/>
  <c r="K12" i="1"/>
  <c r="L11" i="1"/>
  <c r="N11" i="1" s="1"/>
  <c r="K11" i="1"/>
  <c r="N10" i="1"/>
  <c r="L10" i="1"/>
  <c r="K10" i="1"/>
  <c r="E10" i="1"/>
  <c r="N9" i="1"/>
  <c r="K9" i="1"/>
  <c r="E9" i="1"/>
</calcChain>
</file>

<file path=xl/sharedStrings.xml><?xml version="1.0" encoding="utf-8"?>
<sst xmlns="http://schemas.openxmlformats.org/spreadsheetml/2006/main" count="75" uniqueCount="52">
  <si>
    <t>Diário de Bordo - 2022</t>
  </si>
  <si>
    <t>Registro de Movimentação dos Veículos Oficiais</t>
  </si>
  <si>
    <t>PLACA</t>
  </si>
  <si>
    <t>MARCA / MODELO</t>
  </si>
  <si>
    <t>KM INICIAL</t>
  </si>
  <si>
    <t>FFA-7724</t>
  </si>
  <si>
    <t>VW GOL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</si>
  <si>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</si>
  <si>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</si>
  <si>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</si>
  <si>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</si>
  <si>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</si>
  <si>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</si>
  <si>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</si>
  <si>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</si>
  <si>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</si>
  <si>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</si>
  <si>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</si>
  <si>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</si>
  <si>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</si>
  <si>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</si>
  <si>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</si>
  <si>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</si>
  <si>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Marcos Linhares</t>
  </si>
  <si>
    <t>VILA MIRIM</t>
  </si>
  <si>
    <t>Bairro Mirim</t>
  </si>
  <si>
    <t>Veririfcar buracos em via pública: Rua Humorista Manoel da Nóbrega</t>
  </si>
  <si>
    <t>Veririfcar buracos em via pública: Rua Aldo Coli</t>
  </si>
  <si>
    <t>Marcelo Cabral Chuvas</t>
  </si>
  <si>
    <t>Zeladoria</t>
  </si>
  <si>
    <t>Jardim Glória</t>
  </si>
  <si>
    <t>Bairro Jd. Glória</t>
  </si>
  <si>
    <t>Aquisição de materiais para manutenção da Edilidade</t>
  </si>
  <si>
    <t>Ademir Moreira</t>
  </si>
  <si>
    <t>Gab. 17</t>
  </si>
  <si>
    <t>Paço Municipal</t>
  </si>
  <si>
    <t xml:space="preserve">Entrega de Ofício na Secretaria de Finanças </t>
  </si>
  <si>
    <t>Eloy Catão</t>
  </si>
  <si>
    <t>Gab. 19</t>
  </si>
  <si>
    <t>Reunião Secretaria de Saúde para tratar pautas referente 10a. Conferência Municipal de Saúde</t>
  </si>
  <si>
    <t>Reunião Prefeitura/ Entrega de Ofício Secretaria de Trânsito</t>
  </si>
  <si>
    <t>Felipe Simões Gomes</t>
  </si>
  <si>
    <t>Tuanny Christiny Ramos de Oliveira</t>
  </si>
  <si>
    <t>Gabinete da Presidência</t>
  </si>
  <si>
    <t>Santos</t>
  </si>
  <si>
    <t>Visita Câmara Municipal de Santos para buscar informações a cerca da Audiência Pública: "Lei de uso e ocupação do solo"</t>
  </si>
  <si>
    <t>Reunião Prefeitura - Chefe Gabinete da Prefeita</t>
  </si>
  <si>
    <t>Sergio R B Marinho</t>
  </si>
  <si>
    <t>MOT - Pav. ADM - Térreo</t>
  </si>
  <si>
    <t>Sítio do Campo</t>
  </si>
  <si>
    <t>Bairro Sítio do Campo</t>
  </si>
  <si>
    <t>Lavagem e abastecimento de veículo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</si>
</sst>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4" borderId="12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-Controle%20do%20Ve&#237;culo%20FFA-7724.xlsx" TargetMode="External"/><Relationship Id="rId1" Type="http://schemas.openxmlformats.org/officeDocument/2006/relationships/externalLinkPath" Target="/2022/2022-Controle%20do%20Ve&#237;culo%20FFA-7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E16" t="str">
            <v>Assessor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ADM - Pav. ADM - Térreo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GAB03</v>
          </cell>
          <cell r="K58" t="str">
            <v>Gabinete nº 03 - Pav.VER - 1º andar</v>
          </cell>
        </row>
        <row r="59">
          <cell r="B59" t="str">
            <v>Michele Correia Quintas dos Santos</v>
          </cell>
          <cell r="C59" t="str">
            <v>A</v>
          </cell>
          <cell r="D59" t="str">
            <v>Michele Correia Quintas dos Santos</v>
          </cell>
          <cell r="E59" t="str">
            <v>Vereador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Miriam Yukie Kato</v>
          </cell>
          <cell r="C61" t="str">
            <v>A</v>
          </cell>
          <cell r="E61" t="str">
            <v>Recepcionista</v>
          </cell>
          <cell r="J61" t="str">
            <v>REC</v>
          </cell>
          <cell r="K61" t="str">
            <v>REC - Pav. ADM - Térreo</v>
          </cell>
        </row>
        <row r="62">
          <cell r="B62" t="str">
            <v>Naia Gonçalves da Conceição</v>
          </cell>
          <cell r="C62" t="str">
            <v>A</v>
          </cell>
          <cell r="D62" t="str">
            <v>Marco Antonio de Sousa</v>
          </cell>
          <cell r="E62" t="str">
            <v>Assessor Parlamentar</v>
          </cell>
          <cell r="F62">
            <v>450</v>
          </cell>
          <cell r="G62">
            <v>43466</v>
          </cell>
          <cell r="J62" t="str">
            <v>GAB11</v>
          </cell>
          <cell r="K62" t="str">
            <v>Gabinete nº 11 - Pav.VER - 1º andar</v>
          </cell>
        </row>
        <row r="63">
          <cell r="B63" t="str">
            <v>Natanael Vieira de Oliveira</v>
          </cell>
          <cell r="C63" t="str">
            <v>A</v>
          </cell>
          <cell r="D63" t="str">
            <v>Natanael Vieira de Oliveira</v>
          </cell>
          <cell r="E63" t="str">
            <v>Vereador</v>
          </cell>
          <cell r="J63" t="str">
            <v>GAB02</v>
          </cell>
          <cell r="K63" t="str">
            <v>Gabinete nº 02 - Pav.VER - 1º andar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TEL</v>
          </cell>
          <cell r="K79" t="str">
            <v>TEL - Pav. ADM - Térreo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  <row r="86">
          <cell r="B86" t="str">
            <v>Sergio Luiz Schiano de Souza</v>
          </cell>
          <cell r="C86" t="str">
            <v>A</v>
          </cell>
          <cell r="D86" t="str">
            <v>Sergio Luiz Schiano de Souza</v>
          </cell>
          <cell r="E86" t="str">
            <v>Vereador</v>
          </cell>
          <cell r="J86" t="str">
            <v>GAB22</v>
          </cell>
          <cell r="K86" t="str">
            <v>Gabinete nº 22 -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32F55-77FB-4497-89F1-F601465CB90A}">
  <dimension ref="A1:N17"/>
  <sheetViews>
    <sheetView tabSelected="1" view="pageBreakPreview" zoomScale="60" zoomScaleNormal="100" workbookViewId="0">
      <selection activeCell="H29" sqref="H29"/>
    </sheetView>
  </sheetViews>
  <sheetFormatPr defaultRowHeight="15" x14ac:dyDescent="0.25"/>
  <cols>
    <col min="2" max="2" width="12.5703125" bestFit="1" customWidth="1"/>
    <col min="3" max="3" width="25.42578125" bestFit="1" customWidth="1"/>
    <col min="4" max="4" width="37.5703125" bestFit="1" customWidth="1"/>
    <col min="5" max="5" width="41.85546875" bestFit="1" customWidth="1"/>
    <col min="6" max="6" width="25.42578125" customWidth="1"/>
    <col min="7" max="7" width="29.7109375" customWidth="1"/>
    <col min="8" max="8" width="55.5703125" bestFit="1" customWidth="1"/>
    <col min="9" max="9" width="14.85546875" customWidth="1"/>
    <col min="10" max="10" width="13.28515625" customWidth="1"/>
    <col min="11" max="11" width="11" customWidth="1"/>
    <col min="12" max="12" width="10.85546875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50199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4" t="s">
        <v>13</v>
      </c>
      <c r="H7" s="25" t="s">
        <v>14</v>
      </c>
      <c r="I7" s="25" t="s">
        <v>15</v>
      </c>
      <c r="J7" s="22"/>
      <c r="K7" s="22"/>
      <c r="L7" s="25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4"/>
      <c r="F8" s="22"/>
      <c r="G8" s="24"/>
      <c r="H8" s="22"/>
      <c r="I8" s="26" t="s">
        <v>17</v>
      </c>
      <c r="J8" s="26" t="s">
        <v>18</v>
      </c>
      <c r="K8" s="27" t="s">
        <v>19</v>
      </c>
      <c r="L8" s="27" t="s">
        <v>20</v>
      </c>
      <c r="M8" s="26" t="s">
        <v>21</v>
      </c>
      <c r="N8" s="27" t="s">
        <v>22</v>
      </c>
    </row>
    <row r="9" spans="1:14" ht="30" customHeight="1" x14ac:dyDescent="0.25">
      <c r="A9" s="28"/>
      <c r="B9" s="29">
        <v>44746</v>
      </c>
      <c r="C9" s="30" t="s">
        <v>23</v>
      </c>
      <c r="D9" s="30" t="s">
        <v>23</v>
      </c>
      <c r="E9" s="31" t="str">
        <f>IF(D9="","",VLOOKUP(D9,[1]SOLICITANTE!B$3:K$86,10))</f>
        <v>Gabinete nº 22 - Pav. VER - 2º andar</v>
      </c>
      <c r="F9" s="32" t="s">
        <v>24</v>
      </c>
      <c r="G9" s="33" t="s">
        <v>25</v>
      </c>
      <c r="H9" s="34" t="s">
        <v>26</v>
      </c>
      <c r="I9" s="35">
        <v>0.39652777777777781</v>
      </c>
      <c r="J9" s="35">
        <v>0.47222222222222227</v>
      </c>
      <c r="K9" s="36">
        <f t="shared" ref="K9:K17" si="0">IF(I9="","",IF(J9="","",J9-I9))</f>
        <v>7.5694444444444453E-2</v>
      </c>
      <c r="L9" s="37">
        <v>50199</v>
      </c>
      <c r="M9" s="38">
        <v>50224</v>
      </c>
      <c r="N9" s="39">
        <f t="shared" ref="N9:N17" si="1">IF(M9=0,"",M9-L9)</f>
        <v>25</v>
      </c>
    </row>
    <row r="10" spans="1:14" ht="30" customHeight="1" x14ac:dyDescent="0.25">
      <c r="A10" s="28"/>
      <c r="B10" s="29">
        <v>44747</v>
      </c>
      <c r="C10" s="30" t="s">
        <v>23</v>
      </c>
      <c r="D10" s="30" t="s">
        <v>23</v>
      </c>
      <c r="E10" s="31" t="str">
        <f>IF(D10="","",VLOOKUP(D10,[1]SOLICITANTE!B$3:K$86,10))</f>
        <v>Gabinete nº 22 - Pav. VER - 2º andar</v>
      </c>
      <c r="F10" s="30" t="s">
        <v>24</v>
      </c>
      <c r="G10" s="33" t="s">
        <v>25</v>
      </c>
      <c r="H10" s="30" t="s">
        <v>27</v>
      </c>
      <c r="I10" s="35">
        <v>0.58333333333333337</v>
      </c>
      <c r="J10" s="35">
        <v>0.63541666666666663</v>
      </c>
      <c r="K10" s="36">
        <f t="shared" si="0"/>
        <v>5.2083333333333259E-2</v>
      </c>
      <c r="L10" s="37">
        <f t="shared" ref="L9:L17" si="2">M9</f>
        <v>50224</v>
      </c>
      <c r="M10" s="40">
        <v>50247</v>
      </c>
      <c r="N10" s="39">
        <f t="shared" si="1"/>
        <v>23</v>
      </c>
    </row>
    <row r="11" spans="1:14" ht="30" customHeight="1" x14ac:dyDescent="0.25">
      <c r="A11" s="28"/>
      <c r="B11" s="29">
        <v>44761</v>
      </c>
      <c r="C11" s="30" t="s">
        <v>28</v>
      </c>
      <c r="D11" s="30" t="s">
        <v>28</v>
      </c>
      <c r="E11" s="31" t="s">
        <v>29</v>
      </c>
      <c r="F11" s="32" t="s">
        <v>30</v>
      </c>
      <c r="G11" s="33" t="s">
        <v>31</v>
      </c>
      <c r="H11" s="30" t="s">
        <v>32</v>
      </c>
      <c r="I11" s="35">
        <v>0.35416666666666669</v>
      </c>
      <c r="J11" s="35">
        <v>0.41666666666666669</v>
      </c>
      <c r="K11" s="36">
        <f t="shared" si="0"/>
        <v>6.25E-2</v>
      </c>
      <c r="L11" s="37">
        <f t="shared" si="2"/>
        <v>50247</v>
      </c>
      <c r="M11" s="38">
        <v>50255</v>
      </c>
      <c r="N11" s="39">
        <f t="shared" si="1"/>
        <v>8</v>
      </c>
    </row>
    <row r="12" spans="1:14" ht="30" customHeight="1" x14ac:dyDescent="0.25">
      <c r="A12" s="28"/>
      <c r="B12" s="29">
        <v>44761</v>
      </c>
      <c r="C12" s="30" t="s">
        <v>33</v>
      </c>
      <c r="D12" s="30" t="s">
        <v>33</v>
      </c>
      <c r="E12" s="31" t="s">
        <v>34</v>
      </c>
      <c r="F12" s="30" t="s">
        <v>24</v>
      </c>
      <c r="G12" s="33" t="s">
        <v>35</v>
      </c>
      <c r="H12" s="30" t="s">
        <v>36</v>
      </c>
      <c r="I12" s="35">
        <v>0.60416666666666663</v>
      </c>
      <c r="J12" s="35">
        <v>0.70833333333333337</v>
      </c>
      <c r="K12" s="36">
        <f t="shared" si="0"/>
        <v>0.10416666666666674</v>
      </c>
      <c r="L12" s="37">
        <f t="shared" si="2"/>
        <v>50255</v>
      </c>
      <c r="M12" s="40">
        <v>50282</v>
      </c>
      <c r="N12" s="39">
        <f t="shared" si="1"/>
        <v>27</v>
      </c>
    </row>
    <row r="13" spans="1:14" ht="30" customHeight="1" x14ac:dyDescent="0.25">
      <c r="A13" s="28"/>
      <c r="B13" s="29">
        <v>44762</v>
      </c>
      <c r="C13" s="30" t="s">
        <v>37</v>
      </c>
      <c r="D13" s="30" t="s">
        <v>37</v>
      </c>
      <c r="E13" s="31" t="s">
        <v>38</v>
      </c>
      <c r="F13" s="30" t="s">
        <v>24</v>
      </c>
      <c r="G13" s="33" t="s">
        <v>35</v>
      </c>
      <c r="H13" s="34" t="s">
        <v>39</v>
      </c>
      <c r="I13" s="35">
        <v>0.625</v>
      </c>
      <c r="J13" s="35">
        <v>0.68055555555555547</v>
      </c>
      <c r="K13" s="36">
        <f t="shared" si="0"/>
        <v>5.5555555555555469E-2</v>
      </c>
      <c r="L13" s="37">
        <f t="shared" si="2"/>
        <v>50282</v>
      </c>
      <c r="M13" s="40">
        <v>50303</v>
      </c>
      <c r="N13" s="39">
        <f t="shared" si="1"/>
        <v>21</v>
      </c>
    </row>
    <row r="14" spans="1:14" ht="30" customHeight="1" x14ac:dyDescent="0.25">
      <c r="A14" s="28"/>
      <c r="B14" s="29">
        <v>44764</v>
      </c>
      <c r="C14" s="30" t="s">
        <v>37</v>
      </c>
      <c r="D14" s="30" t="s">
        <v>37</v>
      </c>
      <c r="E14" s="31" t="s">
        <v>38</v>
      </c>
      <c r="F14" s="30" t="s">
        <v>24</v>
      </c>
      <c r="G14" s="33" t="s">
        <v>35</v>
      </c>
      <c r="H14" s="34" t="s">
        <v>40</v>
      </c>
      <c r="I14" s="35">
        <v>0.58333333333333337</v>
      </c>
      <c r="J14" s="35">
        <v>0.70347222222222217</v>
      </c>
      <c r="K14" s="36">
        <f t="shared" si="0"/>
        <v>0.1201388888888888</v>
      </c>
      <c r="L14" s="37">
        <f t="shared" si="2"/>
        <v>50303</v>
      </c>
      <c r="M14" s="40">
        <v>50324</v>
      </c>
      <c r="N14" s="39">
        <f t="shared" si="1"/>
        <v>21</v>
      </c>
    </row>
    <row r="15" spans="1:14" ht="50.1" customHeight="1" x14ac:dyDescent="0.25">
      <c r="A15" s="28"/>
      <c r="B15" s="29">
        <v>44767</v>
      </c>
      <c r="C15" s="30" t="s">
        <v>41</v>
      </c>
      <c r="D15" s="41" t="s">
        <v>42</v>
      </c>
      <c r="E15" s="31" t="s">
        <v>43</v>
      </c>
      <c r="F15" s="30" t="s">
        <v>44</v>
      </c>
      <c r="G15" s="33" t="s">
        <v>44</v>
      </c>
      <c r="H15" s="34" t="s">
        <v>45</v>
      </c>
      <c r="I15" s="35">
        <v>0.34236111111111112</v>
      </c>
      <c r="J15" s="35">
        <v>0.42708333333333331</v>
      </c>
      <c r="K15" s="36">
        <f t="shared" si="0"/>
        <v>8.4722222222222199E-2</v>
      </c>
      <c r="L15" s="37">
        <f t="shared" si="2"/>
        <v>50324</v>
      </c>
      <c r="M15" s="40">
        <v>50374</v>
      </c>
      <c r="N15" s="39">
        <f t="shared" si="1"/>
        <v>50</v>
      </c>
    </row>
    <row r="16" spans="1:14" ht="30" customHeight="1" x14ac:dyDescent="0.25">
      <c r="A16" s="28"/>
      <c r="B16" s="29">
        <v>44767</v>
      </c>
      <c r="C16" s="30" t="s">
        <v>37</v>
      </c>
      <c r="D16" s="30" t="s">
        <v>37</v>
      </c>
      <c r="E16" s="31" t="s">
        <v>38</v>
      </c>
      <c r="F16" s="30" t="s">
        <v>24</v>
      </c>
      <c r="G16" s="33" t="s">
        <v>35</v>
      </c>
      <c r="H16" s="34" t="s">
        <v>46</v>
      </c>
      <c r="I16" s="35">
        <v>0.61111111111111105</v>
      </c>
      <c r="J16" s="35">
        <v>0.69791666666666663</v>
      </c>
      <c r="K16" s="36">
        <f t="shared" si="0"/>
        <v>8.680555555555558E-2</v>
      </c>
      <c r="L16" s="37">
        <f t="shared" si="2"/>
        <v>50374</v>
      </c>
      <c r="M16" s="40">
        <v>50393</v>
      </c>
      <c r="N16" s="39">
        <f t="shared" si="1"/>
        <v>19</v>
      </c>
    </row>
    <row r="17" spans="1:14" x14ac:dyDescent="0.25">
      <c r="A17" s="28"/>
      <c r="B17" s="29">
        <v>44769</v>
      </c>
      <c r="C17" s="30" t="s">
        <v>41</v>
      </c>
      <c r="D17" s="41" t="s">
        <v>47</v>
      </c>
      <c r="E17" s="31" t="s">
        <v>48</v>
      </c>
      <c r="F17" s="32" t="s">
        <v>49</v>
      </c>
      <c r="G17" s="33" t="s">
        <v>50</v>
      </c>
      <c r="H17" s="30" t="s">
        <v>51</v>
      </c>
      <c r="I17" s="35">
        <v>0.59722222222222221</v>
      </c>
      <c r="J17" s="35">
        <v>0.70833333333333337</v>
      </c>
      <c r="K17" s="36">
        <f t="shared" si="0"/>
        <v>0.11111111111111116</v>
      </c>
      <c r="L17" s="37">
        <f t="shared" si="2"/>
        <v>50393</v>
      </c>
      <c r="M17" s="38">
        <v>50407</v>
      </c>
      <c r="N17" s="39">
        <f t="shared" si="1"/>
        <v>14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2">
    <dataValidation type="list" allowBlank="1" showInputMessage="1" showErrorMessage="1" sqref="D17 D15" xr:uid="{070AB564-B452-4196-9ABA-60A02A8A1F12}">
      <formula1>Solicita</formula1>
    </dataValidation>
    <dataValidation type="list" allowBlank="1" showInputMessage="1" showErrorMessage="1" sqref="D9:D14 D16 C9:C17" xr:uid="{00A251BF-B69A-4881-91F4-4C32BCFA1D9C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2023-05-30T21:42:38Z</dcterms:created>
  <dcterms:modified xsi:type="dcterms:W3CDTF">2023-05-30T21:45:06Z</dcterms:modified>
</cp:coreProperties>
</file>