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Plan1!$A$1:$O$36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35" i="1" l="1"/>
  <c r="K35" i="1"/>
  <c r="N34" i="1"/>
  <c r="L34" i="1"/>
  <c r="K34" i="1"/>
  <c r="L33" i="1"/>
  <c r="N33" i="1" s="1"/>
  <c r="K33" i="1"/>
  <c r="N32" i="1"/>
  <c r="L32" i="1"/>
  <c r="K32" i="1"/>
  <c r="L31" i="1"/>
  <c r="N31" i="1" s="1"/>
  <c r="K31" i="1"/>
  <c r="E31" i="1"/>
  <c r="L30" i="1"/>
  <c r="N30" i="1" s="1"/>
  <c r="K30" i="1"/>
  <c r="E30" i="1"/>
  <c r="L29" i="1"/>
  <c r="N29" i="1" s="1"/>
  <c r="K29" i="1"/>
  <c r="L28" i="1"/>
  <c r="N28" i="1" s="1"/>
  <c r="K28" i="1"/>
  <c r="N27" i="1"/>
  <c r="L27" i="1"/>
  <c r="K27" i="1"/>
  <c r="E27" i="1"/>
  <c r="N26" i="1"/>
  <c r="L26" i="1"/>
  <c r="K26" i="1"/>
  <c r="N25" i="1"/>
  <c r="L25" i="1"/>
  <c r="K25" i="1"/>
  <c r="E25" i="1"/>
  <c r="N24" i="1"/>
  <c r="L24" i="1"/>
  <c r="K24" i="1"/>
  <c r="E24" i="1"/>
  <c r="N23" i="1"/>
  <c r="L23" i="1"/>
  <c r="K23" i="1"/>
  <c r="L22" i="1"/>
  <c r="N22" i="1" s="1"/>
  <c r="K22" i="1"/>
  <c r="N21" i="1"/>
  <c r="K21" i="1"/>
  <c r="L20" i="1"/>
  <c r="N20" i="1" s="1"/>
  <c r="K20" i="1"/>
  <c r="L19" i="1"/>
  <c r="N19" i="1" s="1"/>
  <c r="K19" i="1"/>
  <c r="N18" i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N13" i="1"/>
  <c r="L13" i="1"/>
  <c r="K13" i="1"/>
  <c r="L12" i="1"/>
  <c r="N12" i="1" s="1"/>
  <c r="K12" i="1"/>
  <c r="N11" i="1"/>
  <c r="L11" i="1"/>
  <c r="K11" i="1"/>
  <c r="N10" i="1"/>
  <c r="K10" i="1"/>
</calcChain>
</file>

<file path=xl/sharedStrings.xml><?xml version="1.0" encoding="utf-8"?>
<sst xmlns="http://schemas.openxmlformats.org/spreadsheetml/2006/main" count="175" uniqueCount="108">
  <si>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</si>
  <si>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</si>
  <si>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</si>
  <si>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</si>
  <si>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</si>
  <si>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</si>
  <si>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</si>
  <si>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</si>
  <si>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</si>
  <si>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</si>
  <si>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</si>
  <si>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</si>
  <si>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</si>
  <si>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</si>
  <si>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</si>
  <si>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</si>
  <si>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</si>
  <si>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</si>
  <si>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</si>
  <si>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</si>
  <si>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</si>
  <si>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</si>
  <si>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</si>
  <si>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</si>
  <si>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Laércio Brandão Amaral</t>
  </si>
  <si>
    <t>Gab. 17</t>
  </si>
  <si>
    <t>Samambaia</t>
  </si>
  <si>
    <t>Bairro Samambaia</t>
  </si>
  <si>
    <t>Fiscalização das USAFA  Samambaia</t>
  </si>
  <si>
    <t>Sergio Bonini</t>
  </si>
  <si>
    <t>Jackson dos Santos Macedo</t>
  </si>
  <si>
    <t>FIN - Pav. ADM - 1º andar</t>
  </si>
  <si>
    <t>Aviação</t>
  </si>
  <si>
    <t>Bairro Aviação</t>
  </si>
  <si>
    <t>Farol Mania - orçamento para manutenção retrovisor direito</t>
  </si>
  <si>
    <t>Vila São Jorge</t>
  </si>
  <si>
    <t>Bairro São Jorge</t>
  </si>
  <si>
    <t>Vistoria de buracos e bueiros em vias públicas: Rua Maria Peres e Rua Profundir</t>
  </si>
  <si>
    <t>Rosemar Amorim</t>
  </si>
  <si>
    <t>Gabinete da Presidência</t>
  </si>
  <si>
    <t>VILA MIRIM</t>
  </si>
  <si>
    <t>Paço Municipal</t>
  </si>
  <si>
    <t>Entrega de documentos na Prefeitura</t>
  </si>
  <si>
    <t>Maracanã</t>
  </si>
  <si>
    <t>Bairro Maracanã</t>
  </si>
  <si>
    <t>Vistoria de sinalização e lombada em via pública: Av. Pres. Kennedy 10.500/ Fiscalização USAFA Caiçara</t>
  </si>
  <si>
    <t>MOT - Pav. ADM - Térreo</t>
  </si>
  <si>
    <t>Anhanguera</t>
  </si>
  <si>
    <t>Jd. Anhanguera</t>
  </si>
  <si>
    <t>Abastecimento e lavagem de veículo oficial</t>
  </si>
  <si>
    <t>Reunião com Secretario de Saúde/ Entrega de Ofício</t>
  </si>
  <si>
    <t>Ademir Moreira</t>
  </si>
  <si>
    <t>Vila Sonia</t>
  </si>
  <si>
    <t>Bairro Vila Sonia</t>
  </si>
  <si>
    <t>Vistoria de buracos e bueiros em via pública: Rua Antonio Castanha de Oliveira/ Fiscalização USAFA Ocian</t>
  </si>
  <si>
    <t>Protocolar Processos Secretaria de Finanças</t>
  </si>
  <si>
    <t>Luiz Henrique Nunes Junior</t>
  </si>
  <si>
    <t>Giovanna Sales Dobbins</t>
  </si>
  <si>
    <t>Boqueirão</t>
  </si>
  <si>
    <t>Bairro Boqueirão</t>
  </si>
  <si>
    <t>Traslado Presidente ao 2o. DP de Praia Grande</t>
  </si>
  <si>
    <t>Angélica Maria dos Santos</t>
  </si>
  <si>
    <t>Vanessa Alessandra Bechilia</t>
  </si>
  <si>
    <t>Transporte</t>
  </si>
  <si>
    <t>Santos</t>
  </si>
  <si>
    <t>Auto Glass - substituir retrovisor Lado Direito</t>
  </si>
  <si>
    <t xml:space="preserve">João Augusto Rios </t>
  </si>
  <si>
    <t>Secretaria Geral - Pav. ADM - 2º andar</t>
  </si>
  <si>
    <t>BOQUEIRÃO</t>
  </si>
  <si>
    <t>Viagens destinadas a organização do Evento Solene de entrega da Medalha de Segurança Pública no PDA</t>
  </si>
  <si>
    <t>Nailson Araujo Oliveira</t>
  </si>
  <si>
    <t>Real</t>
  </si>
  <si>
    <t>Bairro Real</t>
  </si>
  <si>
    <t>Protocolar ofícios: Prefeitura/ Elektro/ 45o. BPM/ Boqueirão</t>
  </si>
  <si>
    <t>Marjorie Maria R. Macedo</t>
  </si>
  <si>
    <t>Recursos Humanos</t>
  </si>
  <si>
    <t>Entrega de Ofício DDP-RH 008/2022</t>
  </si>
  <si>
    <t>Carlos Eduardo Barbosa</t>
  </si>
  <si>
    <t xml:space="preserve">Quietude </t>
  </si>
  <si>
    <t>Bairro Quietude</t>
  </si>
  <si>
    <t>Protocolar ofícios GCM</t>
  </si>
  <si>
    <t>Felipe Simões Gomes</t>
  </si>
  <si>
    <t>Danielle F. O. de Brito</t>
  </si>
  <si>
    <t>Itu</t>
  </si>
  <si>
    <t>Realização de Oitiva Testemunhal - Comissão de Inquérito Adm. Disciplinar/ Abastecimento de veículo oficial</t>
  </si>
  <si>
    <t>Guilhermina</t>
  </si>
  <si>
    <t>Bairro Guilhermina</t>
  </si>
  <si>
    <t>Envio de veículo oficial para fins de cotação de pneus automotivos/ Guilhermina e Boqueirao</t>
  </si>
  <si>
    <t>Bairro Anhanguera</t>
  </si>
  <si>
    <t>lavagem de veículo oficial</t>
  </si>
  <si>
    <t>Marcelo Cabral Chuvas</t>
  </si>
  <si>
    <t>Zeladoria</t>
  </si>
  <si>
    <t>Vila Antartica</t>
  </si>
  <si>
    <t>Bairro Antartica</t>
  </si>
  <si>
    <t>Aquisiçao de luminárias para reposiçao</t>
  </si>
  <si>
    <t>Protocolar ofícios Prefeitura/ Secretaria Esportes/ MP/ Guilhermina e Correios</t>
  </si>
  <si>
    <t>Paulo César Monteiro Silveira</t>
  </si>
  <si>
    <t>Mongaguá</t>
  </si>
  <si>
    <t>Fiscalizar USAFAS: Real, Tupy e Aviação</t>
  </si>
  <si>
    <t>Protocolar documento na Secretaria de Transito, documento sobre sinalização de trânsito na Av. Luiz Arikawa</t>
  </si>
  <si>
    <t>Wesley Wendel de Souza Martins</t>
  </si>
  <si>
    <t>Forte</t>
  </si>
  <si>
    <t>Bairro Forte</t>
  </si>
  <si>
    <t>Correios - Postagem de documento</t>
  </si>
  <si>
    <t>José de Jesus Ferreira Gonçalves</t>
  </si>
  <si>
    <t>Envio de ofícios GPC-L 245 e 246/2022 ao Executivo Municipal</t>
  </si>
  <si>
    <t>Serviço de troca de pneus no veículo oficial Voyage FCP 2153</t>
  </si>
  <si>
    <t>Envio de cartas via Correios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</si>
</sst>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4" fontId="0" fillId="4" borderId="14" xfId="0" applyNumberFormat="1" applyFill="1" applyBorder="1" applyAlignment="1" applyProtection="1">
      <alignment horizontal="left" vertical="center"/>
      <protection locked="0"/>
    </xf>
    <xf numFmtId="164" fontId="1" fillId="4" borderId="13" xfId="1" applyNumberFormat="1" applyFont="1" applyFill="1" applyBorder="1" applyAlignment="1" applyProtection="1">
      <alignment horizontal="center" vertical="center"/>
      <protection locked="0"/>
    </xf>
    <xf numFmtId="164" fontId="1" fillId="0" borderId="13" xfId="1" applyNumberFormat="1" applyFont="1" applyFill="1" applyBorder="1" applyAlignment="1" applyProtection="1">
      <alignment horizontal="center" vertical="center"/>
      <protection locked="0"/>
    </xf>
    <xf numFmtId="1" fontId="13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60" zoomScaleNormal="100" workbookViewId="0">
      <selection activeCell="N28" sqref="N28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4.5703125" customWidth="1"/>
    <col min="5" max="5" width="41.85546875" bestFit="1" customWidth="1"/>
    <col min="6" max="6" width="25.140625" customWidth="1"/>
    <col min="7" max="7" width="22.85546875" customWidth="1"/>
    <col min="8" max="8" width="49.8554687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82521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44805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27</v>
      </c>
      <c r="H10" s="28" t="s">
        <v>28</v>
      </c>
      <c r="I10" s="32">
        <v>0.35416666666666669</v>
      </c>
      <c r="J10" s="32">
        <v>0.4513888888888889</v>
      </c>
      <c r="K10" s="33">
        <f t="shared" ref="K10:K35" si="0">IF(I10="","",IF(J10="","",J10-I10))</f>
        <v>9.722222222222221E-2</v>
      </c>
      <c r="L10" s="34">
        <v>82521</v>
      </c>
      <c r="M10" s="35">
        <v>82548</v>
      </c>
      <c r="N10" s="36">
        <f t="shared" ref="N10:N35" si="1">IF(M10=0,"",M10-L10)</f>
        <v>27</v>
      </c>
    </row>
    <row r="11" spans="1:14" ht="30" customHeight="1" x14ac:dyDescent="0.25">
      <c r="A11" s="26"/>
      <c r="B11" s="27">
        <v>44805</v>
      </c>
      <c r="C11" s="28" t="s">
        <v>29</v>
      </c>
      <c r="D11" s="37" t="s">
        <v>30</v>
      </c>
      <c r="E11" s="29" t="s">
        <v>31</v>
      </c>
      <c r="F11" s="30" t="s">
        <v>32</v>
      </c>
      <c r="G11" s="31" t="s">
        <v>33</v>
      </c>
      <c r="H11" s="38" t="s">
        <v>34</v>
      </c>
      <c r="I11" s="32">
        <v>0.5</v>
      </c>
      <c r="J11" s="32">
        <v>0.54166666666666663</v>
      </c>
      <c r="K11" s="33">
        <f t="shared" si="0"/>
        <v>4.166666666666663E-2</v>
      </c>
      <c r="L11" s="34">
        <f t="shared" ref="L10:L35" si="2">M10</f>
        <v>82548</v>
      </c>
      <c r="M11" s="35">
        <v>82563</v>
      </c>
      <c r="N11" s="36">
        <f t="shared" si="1"/>
        <v>15</v>
      </c>
    </row>
    <row r="12" spans="1:14" ht="30" customHeight="1" x14ac:dyDescent="0.25">
      <c r="A12" s="26"/>
      <c r="B12" s="27">
        <v>44805</v>
      </c>
      <c r="C12" s="28" t="s">
        <v>24</v>
      </c>
      <c r="D12" s="28" t="s">
        <v>24</v>
      </c>
      <c r="E12" s="29" t="s">
        <v>25</v>
      </c>
      <c r="F12" s="30" t="s">
        <v>35</v>
      </c>
      <c r="G12" s="31" t="s">
        <v>36</v>
      </c>
      <c r="H12" s="38" t="s">
        <v>37</v>
      </c>
      <c r="I12" s="32">
        <v>0.54166666666666663</v>
      </c>
      <c r="J12" s="32">
        <v>0.58124999999999993</v>
      </c>
      <c r="K12" s="33">
        <f t="shared" si="0"/>
        <v>3.9583333333333304E-2</v>
      </c>
      <c r="L12" s="34">
        <f t="shared" si="2"/>
        <v>82563</v>
      </c>
      <c r="M12" s="35">
        <v>82576</v>
      </c>
      <c r="N12" s="36">
        <f t="shared" si="1"/>
        <v>13</v>
      </c>
    </row>
    <row r="13" spans="1:14" ht="30" customHeight="1" x14ac:dyDescent="0.25">
      <c r="A13" s="26"/>
      <c r="B13" s="27">
        <v>44805</v>
      </c>
      <c r="C13" s="28" t="s">
        <v>29</v>
      </c>
      <c r="D13" s="28" t="s">
        <v>38</v>
      </c>
      <c r="E13" s="29" t="s">
        <v>39</v>
      </c>
      <c r="F13" s="30" t="s">
        <v>40</v>
      </c>
      <c r="G13" s="31" t="s">
        <v>41</v>
      </c>
      <c r="H13" s="28" t="s">
        <v>42</v>
      </c>
      <c r="I13" s="32">
        <v>0.58333333333333337</v>
      </c>
      <c r="J13" s="32">
        <v>0.69444444444444453</v>
      </c>
      <c r="K13" s="33">
        <f t="shared" si="0"/>
        <v>0.11111111111111116</v>
      </c>
      <c r="L13" s="34">
        <f t="shared" si="2"/>
        <v>82576</v>
      </c>
      <c r="M13" s="35">
        <v>82601</v>
      </c>
      <c r="N13" s="36">
        <f t="shared" si="1"/>
        <v>25</v>
      </c>
    </row>
    <row r="14" spans="1:14" ht="30" customHeight="1" x14ac:dyDescent="0.25">
      <c r="A14" s="26"/>
      <c r="B14" s="27">
        <v>44806</v>
      </c>
      <c r="C14" s="28" t="s">
        <v>24</v>
      </c>
      <c r="D14" s="28" t="s">
        <v>24</v>
      </c>
      <c r="E14" s="29" t="s">
        <v>25</v>
      </c>
      <c r="F14" s="30" t="s">
        <v>43</v>
      </c>
      <c r="G14" s="31" t="s">
        <v>44</v>
      </c>
      <c r="H14" s="39" t="s">
        <v>45</v>
      </c>
      <c r="I14" s="32">
        <v>0.35416666666666669</v>
      </c>
      <c r="J14" s="32">
        <v>0.4513888888888889</v>
      </c>
      <c r="K14" s="33">
        <f t="shared" si="0"/>
        <v>9.722222222222221E-2</v>
      </c>
      <c r="L14" s="34">
        <f t="shared" si="2"/>
        <v>82601</v>
      </c>
      <c r="M14" s="35">
        <v>82631</v>
      </c>
      <c r="N14" s="36">
        <f t="shared" si="1"/>
        <v>30</v>
      </c>
    </row>
    <row r="15" spans="1:14" ht="30" customHeight="1" x14ac:dyDescent="0.25">
      <c r="A15" s="26"/>
      <c r="B15" s="27">
        <v>44809</v>
      </c>
      <c r="C15" s="28" t="s">
        <v>29</v>
      </c>
      <c r="D15" s="37" t="s">
        <v>29</v>
      </c>
      <c r="E15" s="29" t="s">
        <v>46</v>
      </c>
      <c r="F15" s="30" t="s">
        <v>47</v>
      </c>
      <c r="G15" s="31" t="s">
        <v>48</v>
      </c>
      <c r="H15" s="28" t="s">
        <v>49</v>
      </c>
      <c r="I15" s="32">
        <v>0.41666666666666669</v>
      </c>
      <c r="J15" s="32">
        <v>0.52083333333333337</v>
      </c>
      <c r="K15" s="33">
        <f t="shared" si="0"/>
        <v>0.10416666666666669</v>
      </c>
      <c r="L15" s="34">
        <f t="shared" si="2"/>
        <v>82631</v>
      </c>
      <c r="M15" s="35">
        <v>82644</v>
      </c>
      <c r="N15" s="36">
        <f t="shared" si="1"/>
        <v>13</v>
      </c>
    </row>
    <row r="16" spans="1:14" ht="30" customHeight="1" x14ac:dyDescent="0.25">
      <c r="A16" s="26"/>
      <c r="B16" s="27">
        <v>44809</v>
      </c>
      <c r="C16" s="28" t="s">
        <v>24</v>
      </c>
      <c r="D16" s="28" t="s">
        <v>24</v>
      </c>
      <c r="E16" s="29" t="s">
        <v>25</v>
      </c>
      <c r="F16" s="28" t="s">
        <v>40</v>
      </c>
      <c r="G16" s="31" t="s">
        <v>41</v>
      </c>
      <c r="H16" s="38" t="s">
        <v>50</v>
      </c>
      <c r="I16" s="32">
        <v>0.57152777777777775</v>
      </c>
      <c r="J16" s="32">
        <v>0.64097222222222217</v>
      </c>
      <c r="K16" s="33">
        <f t="shared" si="0"/>
        <v>6.944444444444442E-2</v>
      </c>
      <c r="L16" s="34">
        <f t="shared" si="2"/>
        <v>82644</v>
      </c>
      <c r="M16" s="40">
        <v>82664</v>
      </c>
      <c r="N16" s="36">
        <f t="shared" si="1"/>
        <v>20</v>
      </c>
    </row>
    <row r="17" spans="1:14" ht="50.1" customHeight="1" x14ac:dyDescent="0.25">
      <c r="A17" s="26"/>
      <c r="B17" s="27">
        <v>44809</v>
      </c>
      <c r="C17" s="28" t="s">
        <v>51</v>
      </c>
      <c r="D17" s="28" t="s">
        <v>51</v>
      </c>
      <c r="E17" s="29" t="s">
        <v>25</v>
      </c>
      <c r="F17" s="28" t="s">
        <v>52</v>
      </c>
      <c r="G17" s="31" t="s">
        <v>53</v>
      </c>
      <c r="H17" s="38" t="s">
        <v>54</v>
      </c>
      <c r="I17" s="32">
        <v>0.65694444444444444</v>
      </c>
      <c r="J17" s="32">
        <v>0.70833333333333337</v>
      </c>
      <c r="K17" s="33">
        <f t="shared" si="0"/>
        <v>5.1388888888888928E-2</v>
      </c>
      <c r="L17" s="34">
        <f t="shared" si="2"/>
        <v>82664</v>
      </c>
      <c r="M17" s="40">
        <v>82682</v>
      </c>
      <c r="N17" s="36">
        <f t="shared" si="1"/>
        <v>18</v>
      </c>
    </row>
    <row r="18" spans="1:14" x14ac:dyDescent="0.25">
      <c r="A18" s="26"/>
      <c r="B18" s="27">
        <v>44813</v>
      </c>
      <c r="C18" s="28" t="s">
        <v>51</v>
      </c>
      <c r="D18" s="28" t="s">
        <v>51</v>
      </c>
      <c r="E18" s="29" t="s">
        <v>25</v>
      </c>
      <c r="F18" s="30" t="s">
        <v>40</v>
      </c>
      <c r="G18" s="31" t="s">
        <v>41</v>
      </c>
      <c r="H18" s="28" t="s">
        <v>55</v>
      </c>
      <c r="I18" s="32">
        <v>0.60902777777777783</v>
      </c>
      <c r="J18" s="32">
        <v>0.68055555555555547</v>
      </c>
      <c r="K18" s="33">
        <f t="shared" si="0"/>
        <v>7.1527777777777635E-2</v>
      </c>
      <c r="L18" s="34">
        <v>82684</v>
      </c>
      <c r="M18" s="35">
        <v>82711</v>
      </c>
      <c r="N18" s="36">
        <f t="shared" si="1"/>
        <v>27</v>
      </c>
    </row>
    <row r="19" spans="1:14" x14ac:dyDescent="0.25">
      <c r="A19" s="26"/>
      <c r="B19" s="27">
        <v>44817</v>
      </c>
      <c r="C19" s="28" t="s">
        <v>56</v>
      </c>
      <c r="D19" s="37" t="s">
        <v>57</v>
      </c>
      <c r="E19" s="29" t="s">
        <v>39</v>
      </c>
      <c r="F19" s="30" t="s">
        <v>58</v>
      </c>
      <c r="G19" s="31" t="s">
        <v>59</v>
      </c>
      <c r="H19" s="28" t="s">
        <v>60</v>
      </c>
      <c r="I19" s="32">
        <v>0.4861111111111111</v>
      </c>
      <c r="J19" s="32">
        <v>0.54166666666666663</v>
      </c>
      <c r="K19" s="33">
        <f t="shared" si="0"/>
        <v>5.5555555555555525E-2</v>
      </c>
      <c r="L19" s="34">
        <f t="shared" si="2"/>
        <v>82711</v>
      </c>
      <c r="M19" s="35">
        <v>82714</v>
      </c>
      <c r="N19" s="36">
        <f t="shared" si="1"/>
        <v>3</v>
      </c>
    </row>
    <row r="20" spans="1:14" x14ac:dyDescent="0.25">
      <c r="A20" s="26"/>
      <c r="B20" s="27">
        <v>44818</v>
      </c>
      <c r="C20" s="28" t="s">
        <v>61</v>
      </c>
      <c r="D20" s="37" t="s">
        <v>62</v>
      </c>
      <c r="E20" s="29" t="s">
        <v>63</v>
      </c>
      <c r="F20" s="28" t="s">
        <v>64</v>
      </c>
      <c r="G20" s="41" t="s">
        <v>64</v>
      </c>
      <c r="H20" s="28" t="s">
        <v>65</v>
      </c>
      <c r="I20" s="32">
        <v>0.375</v>
      </c>
      <c r="J20" s="32">
        <v>0.51041666666666663</v>
      </c>
      <c r="K20" s="33">
        <f t="shared" si="0"/>
        <v>0.13541666666666663</v>
      </c>
      <c r="L20" s="42">
        <f t="shared" si="2"/>
        <v>82714</v>
      </c>
      <c r="M20" s="43">
        <v>82768</v>
      </c>
      <c r="N20" s="44">
        <f t="shared" si="1"/>
        <v>54</v>
      </c>
    </row>
    <row r="21" spans="1:14" ht="30" customHeight="1" x14ac:dyDescent="0.25">
      <c r="A21" s="26"/>
      <c r="B21" s="27">
        <v>44819</v>
      </c>
      <c r="C21" s="28" t="s">
        <v>66</v>
      </c>
      <c r="D21" s="28" t="s">
        <v>66</v>
      </c>
      <c r="E21" s="29" t="s">
        <v>67</v>
      </c>
      <c r="F21" s="30" t="s">
        <v>68</v>
      </c>
      <c r="G21" s="31" t="s">
        <v>59</v>
      </c>
      <c r="H21" s="45" t="s">
        <v>69</v>
      </c>
      <c r="I21" s="32">
        <v>0.59027777777777779</v>
      </c>
      <c r="J21" s="32">
        <v>0.89583333333333337</v>
      </c>
      <c r="K21" s="33">
        <f t="shared" si="0"/>
        <v>0.30555555555555558</v>
      </c>
      <c r="L21" s="34">
        <v>82768</v>
      </c>
      <c r="M21" s="35">
        <v>82783</v>
      </c>
      <c r="N21" s="36">
        <f t="shared" si="1"/>
        <v>15</v>
      </c>
    </row>
    <row r="22" spans="1:14" ht="30" customHeight="1" x14ac:dyDescent="0.25">
      <c r="A22" s="26"/>
      <c r="B22" s="27">
        <v>44820</v>
      </c>
      <c r="C22" s="28" t="s">
        <v>61</v>
      </c>
      <c r="D22" s="37" t="s">
        <v>70</v>
      </c>
      <c r="E22" s="29" t="s">
        <v>67</v>
      </c>
      <c r="F22" s="28" t="s">
        <v>71</v>
      </c>
      <c r="G22" s="31" t="s">
        <v>72</v>
      </c>
      <c r="H22" s="38" t="s">
        <v>73</v>
      </c>
      <c r="I22" s="32">
        <v>0.41666666666666669</v>
      </c>
      <c r="J22" s="32">
        <v>0.50347222222222221</v>
      </c>
      <c r="K22" s="33">
        <f t="shared" si="0"/>
        <v>8.6805555555555525E-2</v>
      </c>
      <c r="L22" s="34">
        <f t="shared" si="2"/>
        <v>82783</v>
      </c>
      <c r="M22" s="40">
        <v>82832</v>
      </c>
      <c r="N22" s="36">
        <f t="shared" si="1"/>
        <v>49</v>
      </c>
    </row>
    <row r="23" spans="1:14" ht="30" customHeight="1" x14ac:dyDescent="0.25">
      <c r="A23" s="26"/>
      <c r="B23" s="27">
        <v>44823</v>
      </c>
      <c r="C23" s="28" t="s">
        <v>61</v>
      </c>
      <c r="D23" s="37" t="s">
        <v>74</v>
      </c>
      <c r="E23" s="29" t="s">
        <v>75</v>
      </c>
      <c r="F23" s="30" t="s">
        <v>40</v>
      </c>
      <c r="G23" s="31" t="s">
        <v>41</v>
      </c>
      <c r="H23" s="38" t="s">
        <v>76</v>
      </c>
      <c r="I23" s="32">
        <v>0.40277777777777773</v>
      </c>
      <c r="J23" s="32">
        <v>0.44444444444444442</v>
      </c>
      <c r="K23" s="33">
        <f t="shared" si="0"/>
        <v>4.1666666666666685E-2</v>
      </c>
      <c r="L23" s="34">
        <f t="shared" si="2"/>
        <v>82832</v>
      </c>
      <c r="M23" s="35">
        <v>82851</v>
      </c>
      <c r="N23" s="36">
        <f t="shared" si="1"/>
        <v>19</v>
      </c>
    </row>
    <row r="24" spans="1:14" ht="30" customHeight="1" x14ac:dyDescent="0.25">
      <c r="A24" s="26"/>
      <c r="B24" s="27">
        <v>44823</v>
      </c>
      <c r="C24" s="28" t="s">
        <v>61</v>
      </c>
      <c r="D24" s="37" t="s">
        <v>77</v>
      </c>
      <c r="E24" s="29" t="str">
        <f>IF(D24="","",VLOOKUP(D24,[1]SOLICITANTE!B$3:K$85,10))</f>
        <v>Gabinete nº 14 - Pav. VER - 2º andar</v>
      </c>
      <c r="F24" s="28" t="s">
        <v>78</v>
      </c>
      <c r="G24" s="31" t="s">
        <v>79</v>
      </c>
      <c r="H24" s="28" t="s">
        <v>80</v>
      </c>
      <c r="I24" s="32">
        <v>0.65972222222222221</v>
      </c>
      <c r="J24" s="32">
        <v>0.72986111111111107</v>
      </c>
      <c r="K24" s="33">
        <f t="shared" si="0"/>
        <v>7.0138888888888862E-2</v>
      </c>
      <c r="L24" s="34">
        <f t="shared" si="2"/>
        <v>82851</v>
      </c>
      <c r="M24" s="40">
        <v>82866</v>
      </c>
      <c r="N24" s="36">
        <f t="shared" si="1"/>
        <v>15</v>
      </c>
    </row>
    <row r="25" spans="1:14" ht="50.1" customHeight="1" x14ac:dyDescent="0.25">
      <c r="A25" s="26"/>
      <c r="B25" s="27">
        <v>44824</v>
      </c>
      <c r="C25" s="28" t="s">
        <v>81</v>
      </c>
      <c r="D25" s="37" t="s">
        <v>82</v>
      </c>
      <c r="E25" s="29" t="str">
        <f>IF(D25="","",VLOOKUP(D25,[1]SOLICITANTE!B$3:K$85,10))</f>
        <v>RH - Pav. Salão Nobre - Térreo</v>
      </c>
      <c r="F25" s="30" t="s">
        <v>83</v>
      </c>
      <c r="G25" s="31" t="s">
        <v>83</v>
      </c>
      <c r="H25" s="45" t="s">
        <v>84</v>
      </c>
      <c r="I25" s="32">
        <v>0.39583333333333331</v>
      </c>
      <c r="J25" s="32">
        <v>0.75</v>
      </c>
      <c r="K25" s="33">
        <f t="shared" si="0"/>
        <v>0.35416666666666669</v>
      </c>
      <c r="L25" s="34">
        <f t="shared" si="2"/>
        <v>82866</v>
      </c>
      <c r="M25" s="35">
        <v>83217</v>
      </c>
      <c r="N25" s="36">
        <f t="shared" si="1"/>
        <v>351</v>
      </c>
    </row>
    <row r="26" spans="1:14" ht="30" customHeight="1" x14ac:dyDescent="0.25">
      <c r="A26" s="26"/>
      <c r="B26" s="27">
        <v>44825</v>
      </c>
      <c r="C26" s="28" t="s">
        <v>29</v>
      </c>
      <c r="D26" s="37" t="s">
        <v>30</v>
      </c>
      <c r="E26" s="29" t="s">
        <v>31</v>
      </c>
      <c r="F26" s="30" t="s">
        <v>85</v>
      </c>
      <c r="G26" s="31" t="s">
        <v>86</v>
      </c>
      <c r="H26" s="38" t="s">
        <v>87</v>
      </c>
      <c r="I26" s="32">
        <v>0.375</v>
      </c>
      <c r="J26" s="32">
        <v>0.45833333333333331</v>
      </c>
      <c r="K26" s="33">
        <f t="shared" si="0"/>
        <v>8.3333333333333315E-2</v>
      </c>
      <c r="L26" s="34">
        <f t="shared" si="2"/>
        <v>83217</v>
      </c>
      <c r="M26" s="35">
        <v>83223</v>
      </c>
      <c r="N26" s="36">
        <f t="shared" si="1"/>
        <v>6</v>
      </c>
    </row>
    <row r="27" spans="1:14" ht="30" customHeight="1" x14ac:dyDescent="0.25">
      <c r="A27" s="26"/>
      <c r="B27" s="27">
        <v>44826</v>
      </c>
      <c r="C27" s="28" t="s">
        <v>61</v>
      </c>
      <c r="D27" s="28" t="s">
        <v>61</v>
      </c>
      <c r="E27" s="29" t="str">
        <f>IF(D27="","",VLOOKUP(D27,[1]SOLICITANTE!B$3:K$85,10))</f>
        <v>MOT - Pav. ADM - Térreo</v>
      </c>
      <c r="F27" s="30" t="s">
        <v>47</v>
      </c>
      <c r="G27" s="31" t="s">
        <v>88</v>
      </c>
      <c r="H27" s="28" t="s">
        <v>89</v>
      </c>
      <c r="I27" s="32">
        <v>0.60416666666666663</v>
      </c>
      <c r="J27" s="32">
        <v>0.65972222222222221</v>
      </c>
      <c r="K27" s="33">
        <f t="shared" si="0"/>
        <v>5.555555555555558E-2</v>
      </c>
      <c r="L27" s="34">
        <f t="shared" si="2"/>
        <v>83223</v>
      </c>
      <c r="M27" s="35">
        <v>83237</v>
      </c>
      <c r="N27" s="36">
        <f t="shared" si="1"/>
        <v>14</v>
      </c>
    </row>
    <row r="28" spans="1:14" ht="30" customHeight="1" x14ac:dyDescent="0.25">
      <c r="A28" s="26"/>
      <c r="B28" s="27">
        <v>44827</v>
      </c>
      <c r="C28" s="28" t="s">
        <v>90</v>
      </c>
      <c r="D28" s="28" t="s">
        <v>90</v>
      </c>
      <c r="E28" s="29" t="s">
        <v>91</v>
      </c>
      <c r="F28" s="30" t="s">
        <v>92</v>
      </c>
      <c r="G28" s="31" t="s">
        <v>93</v>
      </c>
      <c r="H28" s="28" t="s">
        <v>94</v>
      </c>
      <c r="I28" s="32">
        <v>0.68055555555555547</v>
      </c>
      <c r="J28" s="32">
        <v>0.72222222222222221</v>
      </c>
      <c r="K28" s="33">
        <f t="shared" si="0"/>
        <v>4.1666666666666741E-2</v>
      </c>
      <c r="L28" s="34">
        <f t="shared" si="2"/>
        <v>83237</v>
      </c>
      <c r="M28" s="35">
        <v>83246</v>
      </c>
      <c r="N28" s="36">
        <f t="shared" si="1"/>
        <v>9</v>
      </c>
    </row>
    <row r="29" spans="1:14" ht="30" customHeight="1" x14ac:dyDescent="0.25">
      <c r="A29" s="26"/>
      <c r="B29" s="27">
        <v>44827</v>
      </c>
      <c r="C29" s="28" t="s">
        <v>61</v>
      </c>
      <c r="D29" s="37" t="s">
        <v>70</v>
      </c>
      <c r="E29" s="29" t="s">
        <v>67</v>
      </c>
      <c r="F29" s="28" t="s">
        <v>40</v>
      </c>
      <c r="G29" s="31" t="s">
        <v>41</v>
      </c>
      <c r="H29" s="38" t="s">
        <v>95</v>
      </c>
      <c r="I29" s="32">
        <v>0.41666666666666669</v>
      </c>
      <c r="J29" s="32">
        <v>0.52777777777777779</v>
      </c>
      <c r="K29" s="33">
        <f t="shared" si="0"/>
        <v>0.1111111111111111</v>
      </c>
      <c r="L29" s="34">
        <f t="shared" si="2"/>
        <v>83246</v>
      </c>
      <c r="M29" s="40">
        <v>83287</v>
      </c>
      <c r="N29" s="36">
        <f t="shared" si="1"/>
        <v>41</v>
      </c>
    </row>
    <row r="30" spans="1:14" ht="30" customHeight="1" x14ac:dyDescent="0.25">
      <c r="A30" s="26"/>
      <c r="B30" s="27">
        <v>44830</v>
      </c>
      <c r="C30" s="28" t="s">
        <v>61</v>
      </c>
      <c r="D30" s="37" t="s">
        <v>96</v>
      </c>
      <c r="E30" s="29" t="str">
        <f>IF(D30="","",VLOOKUP(D30,[1]SOLICITANTE!B$3:K$85,10))</f>
        <v>Gabinete nº 16 - Pav. VER - 2º andar</v>
      </c>
      <c r="F30" s="28" t="s">
        <v>97</v>
      </c>
      <c r="G30" s="31" t="s">
        <v>97</v>
      </c>
      <c r="H30" s="38" t="s">
        <v>98</v>
      </c>
      <c r="I30" s="32">
        <v>0.5625</v>
      </c>
      <c r="J30" s="32">
        <v>0.65625</v>
      </c>
      <c r="K30" s="33">
        <f t="shared" si="0"/>
        <v>9.375E-2</v>
      </c>
      <c r="L30" s="34">
        <f t="shared" si="2"/>
        <v>83287</v>
      </c>
      <c r="M30" s="40">
        <v>83340</v>
      </c>
      <c r="N30" s="36">
        <f t="shared" si="1"/>
        <v>53</v>
      </c>
    </row>
    <row r="31" spans="1:14" ht="50.1" customHeight="1" x14ac:dyDescent="0.25">
      <c r="A31" s="26"/>
      <c r="B31" s="27">
        <v>44831</v>
      </c>
      <c r="C31" s="28" t="s">
        <v>61</v>
      </c>
      <c r="D31" s="37" t="s">
        <v>77</v>
      </c>
      <c r="E31" s="29" t="str">
        <f>IF(D31="","",VLOOKUP(D31,[1]SOLICITANTE!B$3:K$85,10))</f>
        <v>Gabinete nº 14 - Pav. VER - 2º andar</v>
      </c>
      <c r="F31" s="30" t="s">
        <v>40</v>
      </c>
      <c r="G31" s="31" t="s">
        <v>41</v>
      </c>
      <c r="H31" s="45" t="s">
        <v>99</v>
      </c>
      <c r="I31" s="32">
        <v>0.50694444444444442</v>
      </c>
      <c r="J31" s="32">
        <v>0.53472222222222221</v>
      </c>
      <c r="K31" s="33">
        <f t="shared" si="0"/>
        <v>2.777777777777779E-2</v>
      </c>
      <c r="L31" s="34">
        <f t="shared" si="2"/>
        <v>83340</v>
      </c>
      <c r="M31" s="35">
        <v>83345</v>
      </c>
      <c r="N31" s="36">
        <f t="shared" si="1"/>
        <v>5</v>
      </c>
    </row>
    <row r="32" spans="1:14" ht="30" customHeight="1" x14ac:dyDescent="0.25">
      <c r="A32" s="26"/>
      <c r="B32" s="27">
        <v>44833</v>
      </c>
      <c r="C32" s="28" t="s">
        <v>61</v>
      </c>
      <c r="D32" s="37" t="s">
        <v>100</v>
      </c>
      <c r="E32" s="29" t="s">
        <v>31</v>
      </c>
      <c r="F32" s="30" t="s">
        <v>101</v>
      </c>
      <c r="G32" s="31" t="s">
        <v>102</v>
      </c>
      <c r="H32" s="28" t="s">
        <v>103</v>
      </c>
      <c r="I32" s="32">
        <v>0.41666666666666669</v>
      </c>
      <c r="J32" s="32">
        <v>0.44027777777777777</v>
      </c>
      <c r="K32" s="33">
        <f t="shared" si="0"/>
        <v>2.3611111111111083E-2</v>
      </c>
      <c r="L32" s="34">
        <f t="shared" si="2"/>
        <v>83345</v>
      </c>
      <c r="M32" s="35">
        <v>83353</v>
      </c>
      <c r="N32" s="36">
        <f t="shared" si="1"/>
        <v>8</v>
      </c>
    </row>
    <row r="33" spans="1:14" ht="30" customHeight="1" x14ac:dyDescent="0.25">
      <c r="A33" s="26"/>
      <c r="B33" s="27">
        <v>44833</v>
      </c>
      <c r="C33" s="28" t="s">
        <v>61</v>
      </c>
      <c r="D33" s="37" t="s">
        <v>104</v>
      </c>
      <c r="E33" s="29" t="s">
        <v>67</v>
      </c>
      <c r="F33" s="30" t="s">
        <v>40</v>
      </c>
      <c r="G33" s="31" t="s">
        <v>41</v>
      </c>
      <c r="H33" s="38" t="s">
        <v>105</v>
      </c>
      <c r="I33" s="32">
        <v>0.60416666666666663</v>
      </c>
      <c r="J33" s="32">
        <v>0.70138888888888884</v>
      </c>
      <c r="K33" s="33">
        <f t="shared" si="0"/>
        <v>9.722222222222221E-2</v>
      </c>
      <c r="L33" s="34">
        <f t="shared" si="2"/>
        <v>83353</v>
      </c>
      <c r="M33" s="35">
        <v>83377</v>
      </c>
      <c r="N33" s="36">
        <f t="shared" si="1"/>
        <v>24</v>
      </c>
    </row>
    <row r="34" spans="1:14" ht="30" customHeight="1" x14ac:dyDescent="0.25">
      <c r="A34" s="26"/>
      <c r="B34" s="27">
        <v>44834</v>
      </c>
      <c r="C34" s="28" t="s">
        <v>61</v>
      </c>
      <c r="D34" s="37" t="s">
        <v>29</v>
      </c>
      <c r="E34" s="29" t="s">
        <v>46</v>
      </c>
      <c r="F34" s="30" t="s">
        <v>85</v>
      </c>
      <c r="G34" s="31" t="s">
        <v>86</v>
      </c>
      <c r="H34" s="38" t="s">
        <v>106</v>
      </c>
      <c r="I34" s="32">
        <v>0.375</v>
      </c>
      <c r="J34" s="32">
        <v>0.5</v>
      </c>
      <c r="K34" s="33">
        <f t="shared" si="0"/>
        <v>0.125</v>
      </c>
      <c r="L34" s="34">
        <f t="shared" si="2"/>
        <v>83377</v>
      </c>
      <c r="M34" s="35">
        <v>83383</v>
      </c>
      <c r="N34" s="36">
        <f t="shared" si="1"/>
        <v>6</v>
      </c>
    </row>
    <row r="35" spans="1:14" x14ac:dyDescent="0.25">
      <c r="A35" s="26"/>
      <c r="B35" s="27">
        <v>44834</v>
      </c>
      <c r="C35" s="28" t="s">
        <v>61</v>
      </c>
      <c r="D35" s="37" t="s">
        <v>100</v>
      </c>
      <c r="E35" s="29" t="s">
        <v>31</v>
      </c>
      <c r="F35" s="30" t="s">
        <v>101</v>
      </c>
      <c r="G35" s="31" t="s">
        <v>102</v>
      </c>
      <c r="H35" s="28" t="s">
        <v>107</v>
      </c>
      <c r="I35" s="32">
        <v>0.5</v>
      </c>
      <c r="J35" s="32">
        <v>0.52083333333333337</v>
      </c>
      <c r="K35" s="33">
        <f t="shared" si="0"/>
        <v>2.083333333333337E-2</v>
      </c>
      <c r="L35" s="34">
        <v>83383</v>
      </c>
      <c r="M35" s="35">
        <v>83390</v>
      </c>
      <c r="N35" s="36">
        <f t="shared" si="1"/>
        <v>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D12 D14 D16:D18 D21 D27:D28 C10:C35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2023-06-03T22:52:57Z</dcterms:created>
  <dcterms:modified xsi:type="dcterms:W3CDTF">2023-06-03T22:56:35Z</dcterms:modified>
</cp:coreProperties>
</file>